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Рабочий стол\Отделы Дворца\РКЦРОД\Мероприятия\ВСОШ\2021-2022\Статистика\"/>
    </mc:Choice>
  </mc:AlternateContent>
  <bookViews>
    <workbookView xWindow="0" yWindow="0" windowWidth="28800" windowHeight="12330"/>
  </bookViews>
  <sheets>
    <sheet name="Число по этапам" sheetId="2" r:id="rId1"/>
    <sheet name="Число по классам" sheetId="3" r:id="rId2"/>
  </sheets>
  <definedNames>
    <definedName name="_xlnm.Print_Area" localSheetId="0">'Число по этапам'!$A$1:$GV$31</definedName>
  </definedNames>
  <calcPr calcId="162913" calcOnSave="0"/>
</workbook>
</file>

<file path=xl/calcChain.xml><?xml version="1.0" encoding="utf-8"?>
<calcChain xmlns="http://schemas.openxmlformats.org/spreadsheetml/2006/main">
  <c r="R71" i="3" l="1"/>
  <c r="W77" i="3" l="1"/>
  <c r="W120" i="3" l="1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C119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G120" i="3" s="1"/>
  <c r="F118" i="3"/>
  <c r="E118" i="3"/>
  <c r="D118" i="3"/>
  <c r="C118" i="3"/>
  <c r="C120" i="3" s="1"/>
  <c r="B118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C117" i="3"/>
  <c r="B117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C116" i="3"/>
  <c r="B119" i="3"/>
  <c r="B116" i="3"/>
  <c r="X115" i="3"/>
  <c r="X120" i="3" s="1"/>
  <c r="W115" i="3"/>
  <c r="V115" i="3"/>
  <c r="U115" i="3"/>
  <c r="U120" i="3" s="1"/>
  <c r="T115" i="3"/>
  <c r="T120" i="3" s="1"/>
  <c r="S115" i="3"/>
  <c r="R115" i="3"/>
  <c r="Q115" i="3"/>
  <c r="P115" i="3"/>
  <c r="O115" i="3"/>
  <c r="N115" i="3"/>
  <c r="N120" i="3" s="1"/>
  <c r="M115" i="3"/>
  <c r="M120" i="3" s="1"/>
  <c r="L115" i="3"/>
  <c r="L120" i="3" s="1"/>
  <c r="K115" i="3"/>
  <c r="J115" i="3"/>
  <c r="I115" i="3"/>
  <c r="H115" i="3"/>
  <c r="G115" i="3"/>
  <c r="F115" i="3"/>
  <c r="E115" i="3"/>
  <c r="D115" i="3"/>
  <c r="C115" i="3"/>
  <c r="B115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B107" i="3"/>
  <c r="E120" i="3" l="1"/>
  <c r="J120" i="3"/>
  <c r="I120" i="3"/>
  <c r="R120" i="3"/>
  <c r="O120" i="3"/>
  <c r="S120" i="3"/>
  <c r="D120" i="3"/>
  <c r="F120" i="3"/>
  <c r="V120" i="3"/>
  <c r="P120" i="3"/>
  <c r="K120" i="3"/>
  <c r="H120" i="3"/>
  <c r="Q120" i="3"/>
  <c r="X77" i="3"/>
  <c r="B11" i="3"/>
  <c r="B83" i="3" l="1"/>
  <c r="B89" i="3"/>
  <c r="B95" i="3"/>
  <c r="E25" i="2" l="1"/>
  <c r="C128" i="3" l="1"/>
  <c r="GT24" i="2" l="1"/>
  <c r="GT23" i="2"/>
  <c r="GT22" i="2"/>
  <c r="GT21" i="2"/>
  <c r="GT20" i="2"/>
  <c r="GT19" i="2"/>
  <c r="GT18" i="2"/>
  <c r="GT17" i="2"/>
  <c r="GT16" i="2"/>
  <c r="GT15" i="2"/>
  <c r="GT14" i="2"/>
  <c r="GT13" i="2"/>
  <c r="GT12" i="2"/>
  <c r="GT11" i="2"/>
  <c r="GT10" i="2"/>
  <c r="GT9" i="2"/>
  <c r="GT8" i="2"/>
  <c r="GT7" i="2"/>
  <c r="GT25" i="2" l="1"/>
  <c r="EV25" i="2" l="1"/>
  <c r="DL25" i="2" l="1"/>
  <c r="S77" i="3"/>
  <c r="GM8" i="2" l="1"/>
  <c r="GM9" i="2"/>
  <c r="GM10" i="2"/>
  <c r="GM11" i="2"/>
  <c r="GM12" i="2"/>
  <c r="GM13" i="2"/>
  <c r="GM14" i="2"/>
  <c r="GM15" i="2"/>
  <c r="GM16" i="2"/>
  <c r="GM17" i="2"/>
  <c r="GM18" i="2"/>
  <c r="GM19" i="2"/>
  <c r="GM20" i="2"/>
  <c r="GM21" i="2"/>
  <c r="GM22" i="2"/>
  <c r="GM23" i="2"/>
  <c r="GM24" i="2"/>
  <c r="EM25" i="2"/>
  <c r="BA25" i="2"/>
  <c r="AK25" i="2"/>
  <c r="AJ25" i="2"/>
  <c r="ED25" i="2" l="1"/>
  <c r="DC25" i="2"/>
  <c r="CK25" i="2"/>
  <c r="GF25" i="2"/>
  <c r="P101" i="3" l="1"/>
  <c r="P95" i="3"/>
  <c r="P89" i="3"/>
  <c r="P83" i="3"/>
  <c r="P77" i="3"/>
  <c r="P71" i="3"/>
  <c r="P65" i="3"/>
  <c r="P59" i="3"/>
  <c r="P53" i="3"/>
  <c r="P47" i="3"/>
  <c r="P41" i="3"/>
  <c r="P35" i="3"/>
  <c r="P29" i="3"/>
  <c r="P23" i="3"/>
  <c r="P17" i="3"/>
  <c r="P11" i="3"/>
  <c r="P5" i="3"/>
  <c r="J101" i="3"/>
  <c r="I101" i="3"/>
  <c r="J95" i="3"/>
  <c r="I95" i="3"/>
  <c r="J89" i="3"/>
  <c r="I89" i="3"/>
  <c r="J83" i="3"/>
  <c r="I83" i="3"/>
  <c r="J77" i="3"/>
  <c r="I77" i="3"/>
  <c r="J71" i="3"/>
  <c r="I71" i="3"/>
  <c r="J65" i="3"/>
  <c r="I65" i="3"/>
  <c r="J59" i="3"/>
  <c r="I59" i="3"/>
  <c r="J53" i="3"/>
  <c r="I53" i="3"/>
  <c r="J47" i="3"/>
  <c r="I47" i="3"/>
  <c r="J41" i="3"/>
  <c r="I41" i="3"/>
  <c r="J35" i="3"/>
  <c r="I35" i="3"/>
  <c r="J29" i="3"/>
  <c r="I29" i="3"/>
  <c r="J23" i="3"/>
  <c r="I23" i="3"/>
  <c r="J17" i="3"/>
  <c r="I17" i="3"/>
  <c r="J11" i="3"/>
  <c r="I11" i="3"/>
  <c r="J5" i="3"/>
  <c r="I5" i="3"/>
  <c r="G101" i="3"/>
  <c r="G95" i="3"/>
  <c r="G89" i="3"/>
  <c r="G83" i="3"/>
  <c r="G77" i="3"/>
  <c r="G71" i="3"/>
  <c r="G65" i="3"/>
  <c r="G59" i="3"/>
  <c r="G53" i="3"/>
  <c r="G47" i="3"/>
  <c r="G41" i="3"/>
  <c r="G35" i="3"/>
  <c r="G29" i="3"/>
  <c r="G23" i="3"/>
  <c r="G17" i="3"/>
  <c r="G11" i="3"/>
  <c r="H101" i="3"/>
  <c r="H95" i="3"/>
  <c r="H89" i="3"/>
  <c r="H83" i="3"/>
  <c r="H77" i="3"/>
  <c r="H71" i="3"/>
  <c r="H65" i="3"/>
  <c r="H59" i="3"/>
  <c r="H53" i="3"/>
  <c r="H47" i="3"/>
  <c r="H41" i="3"/>
  <c r="H35" i="3"/>
  <c r="H29" i="3"/>
  <c r="H23" i="3"/>
  <c r="H17" i="3"/>
  <c r="H11" i="3"/>
  <c r="H5" i="3"/>
  <c r="H113" i="3" s="1"/>
  <c r="I113" i="3" l="1"/>
  <c r="G113" i="3"/>
  <c r="J113" i="3"/>
  <c r="P113" i="3"/>
  <c r="V11" i="3"/>
  <c r="V65" i="3" l="1"/>
  <c r="V95" i="3" l="1"/>
  <c r="W95" i="3"/>
  <c r="U17" i="3" l="1"/>
  <c r="S95" i="3" l="1"/>
  <c r="GN7" i="2" l="1"/>
  <c r="GU8" i="2"/>
  <c r="GU9" i="2"/>
  <c r="GU10" i="2"/>
  <c r="GU11" i="2"/>
  <c r="GU12" i="2"/>
  <c r="GU13" i="2"/>
  <c r="GU14" i="2"/>
  <c r="GU15" i="2"/>
  <c r="GU16" i="2"/>
  <c r="GU17" i="2"/>
  <c r="GU18" i="2"/>
  <c r="GU19" i="2"/>
  <c r="GU20" i="2"/>
  <c r="GU21" i="2"/>
  <c r="GU22" i="2"/>
  <c r="GU23" i="2"/>
  <c r="GU24" i="2"/>
  <c r="GU7" i="2"/>
  <c r="GU25" i="2" l="1"/>
  <c r="GT27" i="2" s="1"/>
  <c r="CB25" i="2"/>
  <c r="GO23" i="2" l="1"/>
  <c r="GN23" i="2"/>
  <c r="G25" i="2"/>
  <c r="F25" i="2"/>
  <c r="GO8" i="2" l="1"/>
  <c r="GO9" i="2"/>
  <c r="GO10" i="2"/>
  <c r="GO11" i="2"/>
  <c r="GO12" i="2"/>
  <c r="GO13" i="2"/>
  <c r="GO14" i="2"/>
  <c r="GO15" i="2"/>
  <c r="GO16" i="2"/>
  <c r="GO17" i="2"/>
  <c r="GO18" i="2"/>
  <c r="GO19" i="2"/>
  <c r="GO20" i="2"/>
  <c r="GO21" i="2"/>
  <c r="GO22" i="2"/>
  <c r="GO24" i="2"/>
  <c r="GN8" i="2"/>
  <c r="GN9" i="2"/>
  <c r="GN10" i="2"/>
  <c r="GN11" i="2"/>
  <c r="GN12" i="2"/>
  <c r="GN13" i="2"/>
  <c r="GN14" i="2"/>
  <c r="GN15" i="2"/>
  <c r="GN16" i="2"/>
  <c r="GN17" i="2"/>
  <c r="GN18" i="2"/>
  <c r="GN19" i="2"/>
  <c r="GN20" i="2"/>
  <c r="GN21" i="2"/>
  <c r="GN22" i="2"/>
  <c r="GN24" i="2"/>
  <c r="GO7" i="2"/>
  <c r="GP9" i="2" l="1"/>
  <c r="GN25" i="2"/>
  <c r="GO25" i="2"/>
  <c r="GK24" i="2"/>
  <c r="GK23" i="2"/>
  <c r="GK22" i="2"/>
  <c r="GK21" i="2"/>
  <c r="GK20" i="2"/>
  <c r="GK19" i="2"/>
  <c r="GK18" i="2"/>
  <c r="GK17" i="2"/>
  <c r="GK16" i="2"/>
  <c r="GK15" i="2"/>
  <c r="GK14" i="2"/>
  <c r="GK13" i="2"/>
  <c r="GK12" i="2"/>
  <c r="GK11" i="2"/>
  <c r="GK10" i="2"/>
  <c r="GK9" i="2"/>
  <c r="GK8" i="2"/>
  <c r="GK7" i="2"/>
  <c r="C126" i="3"/>
  <c r="C125" i="3"/>
  <c r="X101" i="3"/>
  <c r="W101" i="3"/>
  <c r="V101" i="3"/>
  <c r="U101" i="3"/>
  <c r="T101" i="3"/>
  <c r="S101" i="3"/>
  <c r="R101" i="3"/>
  <c r="Q101" i="3"/>
  <c r="O101" i="3"/>
  <c r="N101" i="3"/>
  <c r="M101" i="3"/>
  <c r="L101" i="3"/>
  <c r="K101" i="3"/>
  <c r="F101" i="3"/>
  <c r="E101" i="3"/>
  <c r="D101" i="3"/>
  <c r="C101" i="3"/>
  <c r="B101" i="3"/>
  <c r="X95" i="3"/>
  <c r="U95" i="3"/>
  <c r="T95" i="3"/>
  <c r="R95" i="3"/>
  <c r="Q95" i="3"/>
  <c r="O95" i="3"/>
  <c r="N95" i="3"/>
  <c r="M95" i="3"/>
  <c r="L95" i="3"/>
  <c r="K95" i="3"/>
  <c r="F95" i="3"/>
  <c r="E95" i="3"/>
  <c r="D95" i="3"/>
  <c r="C95" i="3"/>
  <c r="X89" i="3"/>
  <c r="W89" i="3"/>
  <c r="V89" i="3"/>
  <c r="U89" i="3"/>
  <c r="T89" i="3"/>
  <c r="S89" i="3"/>
  <c r="R89" i="3"/>
  <c r="Q89" i="3"/>
  <c r="O89" i="3"/>
  <c r="N89" i="3"/>
  <c r="M89" i="3"/>
  <c r="L89" i="3"/>
  <c r="K89" i="3"/>
  <c r="F89" i="3"/>
  <c r="E89" i="3"/>
  <c r="D89" i="3"/>
  <c r="C89" i="3"/>
  <c r="X83" i="3"/>
  <c r="W83" i="3"/>
  <c r="V83" i="3"/>
  <c r="T83" i="3"/>
  <c r="S83" i="3"/>
  <c r="R83" i="3"/>
  <c r="Q83" i="3"/>
  <c r="O83" i="3"/>
  <c r="N83" i="3"/>
  <c r="M83" i="3"/>
  <c r="L83" i="3"/>
  <c r="K83" i="3"/>
  <c r="F83" i="3"/>
  <c r="E83" i="3"/>
  <c r="D83" i="3"/>
  <c r="C83" i="3"/>
  <c r="V77" i="3"/>
  <c r="U77" i="3"/>
  <c r="T77" i="3"/>
  <c r="R77" i="3"/>
  <c r="Q77" i="3"/>
  <c r="O77" i="3"/>
  <c r="N77" i="3"/>
  <c r="M77" i="3"/>
  <c r="L77" i="3"/>
  <c r="K77" i="3"/>
  <c r="F77" i="3"/>
  <c r="E77" i="3"/>
  <c r="D77" i="3"/>
  <c r="C77" i="3"/>
  <c r="B77" i="3"/>
  <c r="X71" i="3"/>
  <c r="W71" i="3"/>
  <c r="V71" i="3"/>
  <c r="U71" i="3"/>
  <c r="T71" i="3"/>
  <c r="S71" i="3"/>
  <c r="Q71" i="3"/>
  <c r="O71" i="3"/>
  <c r="N71" i="3"/>
  <c r="M71" i="3"/>
  <c r="L71" i="3"/>
  <c r="K71" i="3"/>
  <c r="F71" i="3"/>
  <c r="E71" i="3"/>
  <c r="D71" i="3"/>
  <c r="C71" i="3"/>
  <c r="B71" i="3"/>
  <c r="X65" i="3"/>
  <c r="W65" i="3"/>
  <c r="U65" i="3"/>
  <c r="T65" i="3"/>
  <c r="S65" i="3"/>
  <c r="R65" i="3"/>
  <c r="Q65" i="3"/>
  <c r="O65" i="3"/>
  <c r="N65" i="3"/>
  <c r="M65" i="3"/>
  <c r="L65" i="3"/>
  <c r="K65" i="3"/>
  <c r="F65" i="3"/>
  <c r="E65" i="3"/>
  <c r="D65" i="3"/>
  <c r="C65" i="3"/>
  <c r="B65" i="3"/>
  <c r="X59" i="3"/>
  <c r="W59" i="3"/>
  <c r="V59" i="3"/>
  <c r="U59" i="3"/>
  <c r="T59" i="3"/>
  <c r="S59" i="3"/>
  <c r="R59" i="3"/>
  <c r="Q59" i="3"/>
  <c r="O59" i="3"/>
  <c r="N59" i="3"/>
  <c r="M59" i="3"/>
  <c r="L59" i="3"/>
  <c r="K59" i="3"/>
  <c r="F59" i="3"/>
  <c r="E59" i="3"/>
  <c r="D59" i="3"/>
  <c r="C59" i="3"/>
  <c r="B59" i="3"/>
  <c r="X53" i="3"/>
  <c r="W53" i="3"/>
  <c r="V53" i="3"/>
  <c r="U53" i="3"/>
  <c r="T53" i="3"/>
  <c r="S53" i="3"/>
  <c r="R53" i="3"/>
  <c r="Q53" i="3"/>
  <c r="O53" i="3"/>
  <c r="N53" i="3"/>
  <c r="M53" i="3"/>
  <c r="L53" i="3"/>
  <c r="K53" i="3"/>
  <c r="F53" i="3"/>
  <c r="E53" i="3"/>
  <c r="D53" i="3"/>
  <c r="C53" i="3"/>
  <c r="B53" i="3"/>
  <c r="X47" i="3"/>
  <c r="W47" i="3"/>
  <c r="V47" i="3"/>
  <c r="U47" i="3"/>
  <c r="T47" i="3"/>
  <c r="S47" i="3"/>
  <c r="R47" i="3"/>
  <c r="Q47" i="3"/>
  <c r="O47" i="3"/>
  <c r="N47" i="3"/>
  <c r="M47" i="3"/>
  <c r="L47" i="3"/>
  <c r="K47" i="3"/>
  <c r="F47" i="3"/>
  <c r="E47" i="3"/>
  <c r="D47" i="3"/>
  <c r="C47" i="3"/>
  <c r="B47" i="3"/>
  <c r="X41" i="3"/>
  <c r="W41" i="3"/>
  <c r="V41" i="3"/>
  <c r="U41" i="3"/>
  <c r="T41" i="3"/>
  <c r="S41" i="3"/>
  <c r="R41" i="3"/>
  <c r="Q41" i="3"/>
  <c r="O41" i="3"/>
  <c r="N41" i="3"/>
  <c r="M41" i="3"/>
  <c r="L41" i="3"/>
  <c r="K41" i="3"/>
  <c r="F41" i="3"/>
  <c r="E41" i="3"/>
  <c r="D41" i="3"/>
  <c r="C41" i="3"/>
  <c r="B41" i="3"/>
  <c r="X35" i="3"/>
  <c r="W35" i="3"/>
  <c r="V35" i="3"/>
  <c r="U35" i="3"/>
  <c r="T35" i="3"/>
  <c r="S35" i="3"/>
  <c r="R35" i="3"/>
  <c r="Q35" i="3"/>
  <c r="O35" i="3"/>
  <c r="N35" i="3"/>
  <c r="M35" i="3"/>
  <c r="L35" i="3"/>
  <c r="K35" i="3"/>
  <c r="F35" i="3"/>
  <c r="E35" i="3"/>
  <c r="D35" i="3"/>
  <c r="C35" i="3"/>
  <c r="B35" i="3"/>
  <c r="X29" i="3"/>
  <c r="W29" i="3"/>
  <c r="V29" i="3"/>
  <c r="U29" i="3"/>
  <c r="T29" i="3"/>
  <c r="S29" i="3"/>
  <c r="R29" i="3"/>
  <c r="Q29" i="3"/>
  <c r="O29" i="3"/>
  <c r="N29" i="3"/>
  <c r="M29" i="3"/>
  <c r="L29" i="3"/>
  <c r="K29" i="3"/>
  <c r="F29" i="3"/>
  <c r="E29" i="3"/>
  <c r="D29" i="3"/>
  <c r="C29" i="3"/>
  <c r="B29" i="3"/>
  <c r="X23" i="3"/>
  <c r="W23" i="3"/>
  <c r="V23" i="3"/>
  <c r="U23" i="3"/>
  <c r="T23" i="3"/>
  <c r="S23" i="3"/>
  <c r="R23" i="3"/>
  <c r="Q23" i="3"/>
  <c r="O23" i="3"/>
  <c r="N23" i="3"/>
  <c r="M23" i="3"/>
  <c r="L23" i="3"/>
  <c r="K23" i="3"/>
  <c r="F23" i="3"/>
  <c r="E23" i="3"/>
  <c r="D23" i="3"/>
  <c r="C23" i="3"/>
  <c r="B23" i="3"/>
  <c r="X17" i="3"/>
  <c r="W17" i="3"/>
  <c r="V17" i="3"/>
  <c r="T17" i="3"/>
  <c r="S17" i="3"/>
  <c r="R17" i="3"/>
  <c r="Q17" i="3"/>
  <c r="O17" i="3"/>
  <c r="N17" i="3"/>
  <c r="M17" i="3"/>
  <c r="L17" i="3"/>
  <c r="K17" i="3"/>
  <c r="F17" i="3"/>
  <c r="E17" i="3"/>
  <c r="D17" i="3"/>
  <c r="C17" i="3"/>
  <c r="B17" i="3"/>
  <c r="X11" i="3"/>
  <c r="W11" i="3"/>
  <c r="U11" i="3"/>
  <c r="T11" i="3"/>
  <c r="S11" i="3"/>
  <c r="R11" i="3"/>
  <c r="Q11" i="3"/>
  <c r="O11" i="3"/>
  <c r="N11" i="3"/>
  <c r="M11" i="3"/>
  <c r="L11" i="3"/>
  <c r="K11" i="3"/>
  <c r="F11" i="3"/>
  <c r="E11" i="3"/>
  <c r="D11" i="3"/>
  <c r="C11" i="3"/>
  <c r="X5" i="3"/>
  <c r="W5" i="3"/>
  <c r="V5" i="3"/>
  <c r="U5" i="3"/>
  <c r="U113" i="3" s="1"/>
  <c r="T5" i="3"/>
  <c r="S5" i="3"/>
  <c r="R5" i="3"/>
  <c r="Q5" i="3"/>
  <c r="Q113" i="3" s="1"/>
  <c r="O5" i="3"/>
  <c r="N5" i="3"/>
  <c r="M5" i="3"/>
  <c r="L5" i="3"/>
  <c r="L113" i="3" s="1"/>
  <c r="K5" i="3"/>
  <c r="F5" i="3"/>
  <c r="E5" i="3"/>
  <c r="D5" i="3"/>
  <c r="D113" i="3" s="1"/>
  <c r="C5" i="3"/>
  <c r="B5" i="3"/>
  <c r="E113" i="3" l="1"/>
  <c r="R113" i="3"/>
  <c r="B113" i="3"/>
  <c r="F113" i="3"/>
  <c r="N113" i="3"/>
  <c r="S113" i="3"/>
  <c r="W113" i="3"/>
  <c r="M113" i="3"/>
  <c r="V113" i="3"/>
  <c r="C113" i="3"/>
  <c r="K113" i="3"/>
  <c r="O113" i="3"/>
  <c r="T113" i="3"/>
  <c r="X113" i="3"/>
  <c r="Y116" i="3"/>
  <c r="Y115" i="3"/>
  <c r="Y117" i="3"/>
  <c r="Y119" i="3"/>
  <c r="Y118" i="3"/>
  <c r="U122" i="3"/>
  <c r="E122" i="3"/>
  <c r="I122" i="3"/>
  <c r="Q122" i="3"/>
  <c r="B120" i="3"/>
  <c r="G122" i="3"/>
  <c r="O122" i="3"/>
  <c r="W122" i="3"/>
  <c r="C122" i="3"/>
  <c r="K122" i="3"/>
  <c r="S122" i="3"/>
  <c r="M122" i="3"/>
  <c r="B122" i="3"/>
  <c r="D122" i="3"/>
  <c r="F122" i="3"/>
  <c r="H122" i="3"/>
  <c r="J122" i="3"/>
  <c r="L122" i="3"/>
  <c r="N122" i="3"/>
  <c r="P122" i="3"/>
  <c r="R122" i="3"/>
  <c r="T122" i="3"/>
  <c r="V122" i="3"/>
  <c r="X122" i="3"/>
  <c r="Y120" i="3" l="1"/>
  <c r="Z120" i="3"/>
  <c r="GQ8" i="2"/>
  <c r="GQ9" i="2"/>
  <c r="GQ10" i="2"/>
  <c r="GQ11" i="2"/>
  <c r="GQ12" i="2"/>
  <c r="GQ13" i="2"/>
  <c r="GQ14" i="2"/>
  <c r="GQ15" i="2"/>
  <c r="GQ16" i="2"/>
  <c r="GQ17" i="2"/>
  <c r="GQ18" i="2"/>
  <c r="GQ19" i="2"/>
  <c r="GQ20" i="2"/>
  <c r="GQ21" i="2"/>
  <c r="GQ22" i="2"/>
  <c r="GQ23" i="2"/>
  <c r="GQ24" i="2"/>
  <c r="GP8" i="2"/>
  <c r="GP10" i="2"/>
  <c r="GP11" i="2"/>
  <c r="GP12" i="2"/>
  <c r="GP13" i="2"/>
  <c r="GP14" i="2"/>
  <c r="GP15" i="2"/>
  <c r="GP16" i="2"/>
  <c r="GP17" i="2"/>
  <c r="GP18" i="2"/>
  <c r="GP19" i="2"/>
  <c r="GP20" i="2"/>
  <c r="GP21" i="2"/>
  <c r="GP22" i="2"/>
  <c r="GP23" i="2"/>
  <c r="GJ8" i="2"/>
  <c r="GJ9" i="2"/>
  <c r="GJ10" i="2"/>
  <c r="GJ11" i="2"/>
  <c r="GJ12" i="2"/>
  <c r="GJ13" i="2"/>
  <c r="GJ14" i="2"/>
  <c r="GJ15" i="2"/>
  <c r="GJ16" i="2"/>
  <c r="GJ17" i="2"/>
  <c r="GJ18" i="2"/>
  <c r="GJ19" i="2"/>
  <c r="GJ20" i="2"/>
  <c r="GJ21" i="2"/>
  <c r="GJ22" i="2"/>
  <c r="GJ23" i="2"/>
  <c r="GJ24" i="2"/>
  <c r="GJ7" i="2"/>
  <c r="GM7" i="2"/>
  <c r="GQ7" i="2"/>
  <c r="GI8" i="2"/>
  <c r="GI9" i="2"/>
  <c r="GI10" i="2"/>
  <c r="GI11" i="2"/>
  <c r="GI12" i="2"/>
  <c r="GI13" i="2"/>
  <c r="GI14" i="2"/>
  <c r="GI15" i="2"/>
  <c r="GI16" i="2"/>
  <c r="GI17" i="2"/>
  <c r="GI18" i="2"/>
  <c r="GI19" i="2"/>
  <c r="GI20" i="2"/>
  <c r="GI21" i="2"/>
  <c r="GI22" i="2"/>
  <c r="GI23" i="2"/>
  <c r="GI24" i="2"/>
  <c r="GI7" i="2"/>
  <c r="H25" i="2"/>
  <c r="I25" i="2"/>
  <c r="J25" i="2"/>
  <c r="K25" i="2"/>
  <c r="L25" i="2"/>
  <c r="M25" i="2"/>
  <c r="N25" i="2"/>
  <c r="O25" i="2"/>
  <c r="P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C25" i="2"/>
  <c r="CD25" i="2"/>
  <c r="CE25" i="2"/>
  <c r="CF25" i="2"/>
  <c r="CG25" i="2"/>
  <c r="CH25" i="2"/>
  <c r="CI25" i="2"/>
  <c r="CJ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DB25" i="2"/>
  <c r="DD25" i="2"/>
  <c r="DE25" i="2"/>
  <c r="DF25" i="2"/>
  <c r="DG25" i="2"/>
  <c r="DH25" i="2"/>
  <c r="DI25" i="2"/>
  <c r="DJ25" i="2"/>
  <c r="DK25" i="2"/>
  <c r="DM25" i="2"/>
  <c r="DN25" i="2"/>
  <c r="DO25" i="2"/>
  <c r="DP25" i="2"/>
  <c r="DQ25" i="2"/>
  <c r="DR25" i="2"/>
  <c r="DS25" i="2"/>
  <c r="DT25" i="2"/>
  <c r="DU25" i="2"/>
  <c r="DV25" i="2"/>
  <c r="DW25" i="2"/>
  <c r="DX25" i="2"/>
  <c r="DY25" i="2"/>
  <c r="DZ25" i="2"/>
  <c r="EA25" i="2"/>
  <c r="EB25" i="2"/>
  <c r="EC25" i="2"/>
  <c r="EE25" i="2"/>
  <c r="EF25" i="2"/>
  <c r="EG25" i="2"/>
  <c r="EH25" i="2"/>
  <c r="EI25" i="2"/>
  <c r="EJ25" i="2"/>
  <c r="EK25" i="2"/>
  <c r="EL25" i="2"/>
  <c r="EN25" i="2"/>
  <c r="EO25" i="2"/>
  <c r="EP25" i="2"/>
  <c r="EQ25" i="2"/>
  <c r="ER25" i="2"/>
  <c r="ES25" i="2"/>
  <c r="ET25" i="2"/>
  <c r="EU25" i="2"/>
  <c r="EW25" i="2"/>
  <c r="EX25" i="2"/>
  <c r="EY25" i="2"/>
  <c r="EZ25" i="2"/>
  <c r="FA25" i="2"/>
  <c r="FB25" i="2"/>
  <c r="FC25" i="2"/>
  <c r="FD25" i="2"/>
  <c r="FE25" i="2"/>
  <c r="FF25" i="2"/>
  <c r="FG25" i="2"/>
  <c r="FH25" i="2"/>
  <c r="FI25" i="2"/>
  <c r="FJ25" i="2"/>
  <c r="FK25" i="2"/>
  <c r="FL25" i="2"/>
  <c r="FM25" i="2"/>
  <c r="FN25" i="2"/>
  <c r="FO25" i="2"/>
  <c r="FP25" i="2"/>
  <c r="FQ25" i="2"/>
  <c r="FR25" i="2"/>
  <c r="FS25" i="2"/>
  <c r="FT25" i="2"/>
  <c r="FU25" i="2"/>
  <c r="FV25" i="2"/>
  <c r="FW25" i="2"/>
  <c r="FX25" i="2"/>
  <c r="FY25" i="2"/>
  <c r="FZ25" i="2"/>
  <c r="GA25" i="2"/>
  <c r="GB25" i="2"/>
  <c r="GC25" i="2"/>
  <c r="GD25" i="2"/>
  <c r="GE25" i="2"/>
  <c r="GG25" i="2"/>
  <c r="GH25" i="2"/>
  <c r="Q25" i="2"/>
  <c r="B25" i="2"/>
  <c r="C25" i="2"/>
  <c r="D25" i="2"/>
  <c r="GP7" i="2" l="1"/>
  <c r="GM25" i="2"/>
  <c r="GQ25" i="2"/>
  <c r="GS24" i="2"/>
  <c r="GR24" i="2"/>
  <c r="GS23" i="2"/>
  <c r="GR23" i="2"/>
  <c r="GR19" i="2"/>
  <c r="GS19" i="2"/>
  <c r="GS15" i="2"/>
  <c r="GR15" i="2"/>
  <c r="GV9" i="2"/>
  <c r="GS9" i="2"/>
  <c r="GR9" i="2"/>
  <c r="GV14" i="2"/>
  <c r="GS14" i="2"/>
  <c r="GR14" i="2"/>
  <c r="GV13" i="2"/>
  <c r="GR13" i="2"/>
  <c r="GS13" i="2"/>
  <c r="GV10" i="2"/>
  <c r="GS10" i="2"/>
  <c r="GR10" i="2"/>
  <c r="GS20" i="2"/>
  <c r="GR20" i="2"/>
  <c r="GS16" i="2"/>
  <c r="GR16" i="2"/>
  <c r="GV18" i="2"/>
  <c r="GS18" i="2"/>
  <c r="GR18" i="2"/>
  <c r="GS8" i="2"/>
  <c r="GR8" i="2"/>
  <c r="GS12" i="2"/>
  <c r="GR12" i="2"/>
  <c r="GS17" i="2"/>
  <c r="GR17" i="2"/>
  <c r="GV22" i="2"/>
  <c r="GR22" i="2"/>
  <c r="GS22" i="2"/>
  <c r="GV21" i="2"/>
  <c r="GS21" i="2"/>
  <c r="GR21" i="2"/>
  <c r="GS11" i="2"/>
  <c r="GR11" i="2"/>
  <c r="GR7" i="2"/>
  <c r="GS7" i="2"/>
  <c r="GV24" i="2"/>
  <c r="GV20" i="2"/>
  <c r="GV16" i="2"/>
  <c r="GV12" i="2"/>
  <c r="GV8" i="2"/>
  <c r="GV7" i="2"/>
  <c r="GV23" i="2"/>
  <c r="GV15" i="2"/>
  <c r="GV11" i="2"/>
  <c r="GV17" i="2"/>
  <c r="GL25" i="2"/>
  <c r="GL23" i="2"/>
  <c r="GL19" i="2"/>
  <c r="GL15" i="2"/>
  <c r="GL11" i="2"/>
  <c r="GL22" i="2"/>
  <c r="GL18" i="2"/>
  <c r="GL14" i="2"/>
  <c r="GL10" i="2"/>
  <c r="GJ25" i="2"/>
  <c r="GK25" i="2"/>
  <c r="GL7" i="2"/>
  <c r="GL21" i="2"/>
  <c r="GL17" i="2"/>
  <c r="GL13" i="2"/>
  <c r="GL9" i="2"/>
  <c r="GI25" i="2"/>
  <c r="GL24" i="2"/>
  <c r="GL20" i="2"/>
  <c r="GL16" i="2"/>
  <c r="GL12" i="2"/>
  <c r="GL8" i="2"/>
  <c r="GS25" i="2" l="1"/>
  <c r="GR25" i="2"/>
  <c r="GP25" i="2"/>
  <c r="GV25" i="2"/>
</calcChain>
</file>

<file path=xl/sharedStrings.xml><?xml version="1.0" encoding="utf-8"?>
<sst xmlns="http://schemas.openxmlformats.org/spreadsheetml/2006/main" count="489" uniqueCount="99">
  <si>
    <t>ЗАТО Александровск</t>
  </si>
  <si>
    <t>Апатиты</t>
  </si>
  <si>
    <t>ЗАТО Видяево</t>
  </si>
  <si>
    <t>ЗАТО Заозерск</t>
  </si>
  <si>
    <t>Кировск</t>
  </si>
  <si>
    <t>Мончегорск</t>
  </si>
  <si>
    <t>Мурманск</t>
  </si>
  <si>
    <t>Оленегорск</t>
  </si>
  <si>
    <t>ЗАТО Островной</t>
  </si>
  <si>
    <t>Полярные Зори</t>
  </si>
  <si>
    <t>ЗАТО Североморск</t>
  </si>
  <si>
    <t>ИТОГО</t>
  </si>
  <si>
    <t>Школьный этап</t>
  </si>
  <si>
    <t>Муниципальный этап</t>
  </si>
  <si>
    <t>Фактическое кол-во участников (чел.)</t>
  </si>
  <si>
    <t>Кол-во победителей  (чел.)</t>
  </si>
  <si>
    <t>Кол-во призеров (чел.)</t>
  </si>
  <si>
    <t>Кол-во  призеров (чел.)</t>
  </si>
  <si>
    <t>Искусство МХК</t>
  </si>
  <si>
    <t>ВСЕГО</t>
  </si>
  <si>
    <t xml:space="preserve">Региональный этап </t>
  </si>
  <si>
    <t>Английский язык</t>
  </si>
  <si>
    <t>Наименование муниципальных образований</t>
  </si>
  <si>
    <t>Астрономия</t>
  </si>
  <si>
    <t>Региональный этап</t>
  </si>
  <si>
    <t>Биология</t>
  </si>
  <si>
    <t>Информатика ИКТ</t>
  </si>
  <si>
    <t>История</t>
  </si>
  <si>
    <t>Литература</t>
  </si>
  <si>
    <t>Математика</t>
  </si>
  <si>
    <t>Немецкий язык</t>
  </si>
  <si>
    <t>Обществознание</t>
  </si>
  <si>
    <t>ОБЖ</t>
  </si>
  <si>
    <t>Право</t>
  </si>
  <si>
    <t>Технология</t>
  </si>
  <si>
    <t>География</t>
  </si>
  <si>
    <t>Русский язык</t>
  </si>
  <si>
    <t>Экология</t>
  </si>
  <si>
    <t>Экономика</t>
  </si>
  <si>
    <t>Химия</t>
  </si>
  <si>
    <t>Французский язык</t>
  </si>
  <si>
    <t>Физическая культура</t>
  </si>
  <si>
    <t>Физика</t>
  </si>
  <si>
    <t xml:space="preserve"> Региональный этап</t>
  </si>
  <si>
    <t>Кандалакшский район</t>
  </si>
  <si>
    <t>Ковдорский район</t>
  </si>
  <si>
    <t>Кольский район</t>
  </si>
  <si>
    <t>Ловозерский район</t>
  </si>
  <si>
    <t>Печенгский район</t>
  </si>
  <si>
    <t>Терский район</t>
  </si>
  <si>
    <t>Муниципалитет</t>
  </si>
  <si>
    <t>Физкультура</t>
  </si>
  <si>
    <t>Информатика</t>
  </si>
  <si>
    <t>МХК</t>
  </si>
  <si>
    <t>ОТ</t>
  </si>
  <si>
    <t>ТТ</t>
  </si>
  <si>
    <t>девушки</t>
  </si>
  <si>
    <t>юноши</t>
  </si>
  <si>
    <t>7 класс</t>
  </si>
  <si>
    <t>8 класс</t>
  </si>
  <si>
    <t>9 класс</t>
  </si>
  <si>
    <t>10 класс</t>
  </si>
  <si>
    <t>11 класс</t>
  </si>
  <si>
    <t>Кандалакша</t>
  </si>
  <si>
    <t>Ковдор</t>
  </si>
  <si>
    <t>Островной</t>
  </si>
  <si>
    <t>Всего участников</t>
  </si>
  <si>
    <t>Доля победителей, призеров (%)</t>
  </si>
  <si>
    <t>Доля победителей,  призеров (%)</t>
  </si>
  <si>
    <t>1 Североморск</t>
  </si>
  <si>
    <t>Физика (Максвелл)</t>
  </si>
  <si>
    <t>1 Видяево</t>
  </si>
  <si>
    <t>1 Александровск</t>
  </si>
  <si>
    <t>Областные (Нахимовка)</t>
  </si>
  <si>
    <t>Эйлера</t>
  </si>
  <si>
    <t>Доля участников рег. этапа от муницип.этапа</t>
  </si>
  <si>
    <t>Доля участников рег. этапа от числа победит. и призеров муницип. этапа</t>
  </si>
  <si>
    <t>Математика (Эйлер)</t>
  </si>
  <si>
    <t xml:space="preserve"> Максвела 24 чел </t>
  </si>
  <si>
    <t>13  Мурманск</t>
  </si>
  <si>
    <t>1 Пол. Зори</t>
  </si>
  <si>
    <t>2 Апатиты</t>
  </si>
  <si>
    <t>2 Печенгский</t>
  </si>
  <si>
    <t>2 Терский</t>
  </si>
  <si>
    <t>1 НВМУ</t>
  </si>
  <si>
    <t>1 поб</t>
  </si>
  <si>
    <t>2 приз</t>
  </si>
  <si>
    <t>1 приз</t>
  </si>
  <si>
    <t>2 Александровск</t>
  </si>
  <si>
    <t>2 Североморск</t>
  </si>
  <si>
    <t>3 Пол.Зори</t>
  </si>
  <si>
    <t>1 Мончегорск</t>
  </si>
  <si>
    <t>9 Мурманск</t>
  </si>
  <si>
    <t>4 Апатиты</t>
  </si>
  <si>
    <t>1 Кандалакша</t>
  </si>
  <si>
    <t>1 Печенга</t>
  </si>
  <si>
    <t>1 призер</t>
  </si>
  <si>
    <t>Региональный этап всероссийской олимпиады школьников по общеобразовательным предметам 2021/2022 года в Мурманской области</t>
  </si>
  <si>
    <t>НВМУ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</si>
</sst>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5DCE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4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</cellStyleXfs>
  <cellXfs count="201">
    <xf numFmtId="0" fontId="0" fillId="0" borderId="0" xfId="0"/>
    <xf numFmtId="0" fontId="0" fillId="0" borderId="1" xfId="0" applyBorder="1"/>
    <xf numFmtId="0" fontId="0" fillId="2" borderId="0" xfId="0" applyFill="1"/>
    <xf numFmtId="0" fontId="0" fillId="4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5" borderId="19" xfId="0" applyFill="1" applyBorder="1"/>
    <xf numFmtId="0" fontId="0" fillId="5" borderId="20" xfId="0" applyFill="1" applyBorder="1"/>
    <xf numFmtId="0" fontId="4" fillId="5" borderId="14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0" fillId="5" borderId="22" xfId="0" applyFill="1" applyBorder="1"/>
    <xf numFmtId="0" fontId="0" fillId="9" borderId="17" xfId="0" applyFill="1" applyBorder="1"/>
    <xf numFmtId="0" fontId="0" fillId="9" borderId="21" xfId="0" applyFill="1" applyBorder="1"/>
    <xf numFmtId="0" fontId="0" fillId="9" borderId="18" xfId="0" applyFill="1" applyBorder="1"/>
    <xf numFmtId="0" fontId="0" fillId="9" borderId="23" xfId="0" applyFill="1" applyBorder="1"/>
    <xf numFmtId="0" fontId="0" fillId="5" borderId="3" xfId="0" applyFill="1" applyBorder="1"/>
    <xf numFmtId="0" fontId="0" fillId="5" borderId="19" xfId="0" applyFill="1" applyBorder="1" applyAlignment="1">
      <alignment horizontal="center"/>
    </xf>
    <xf numFmtId="0" fontId="0" fillId="9" borderId="0" xfId="0" applyFill="1"/>
    <xf numFmtId="0" fontId="4" fillId="9" borderId="5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9" borderId="17" xfId="0" applyFont="1" applyFill="1" applyBorder="1"/>
    <xf numFmtId="0" fontId="4" fillId="9" borderId="21" xfId="0" applyFont="1" applyFill="1" applyBorder="1"/>
    <xf numFmtId="0" fontId="5" fillId="0" borderId="11" xfId="0" applyFont="1" applyBorder="1"/>
    <xf numFmtId="0" fontId="6" fillId="5" borderId="14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28" xfId="0" applyFont="1" applyFill="1" applyBorder="1" applyAlignment="1">
      <alignment horizontal="center"/>
    </xf>
    <xf numFmtId="0" fontId="6" fillId="5" borderId="25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3" fillId="11" borderId="4" xfId="0" applyFont="1" applyFill="1" applyBorder="1" applyAlignment="1">
      <alignment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12" borderId="4" xfId="0" applyFont="1" applyFill="1" applyBorder="1" applyAlignment="1">
      <alignment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6" fillId="5" borderId="15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5" borderId="5" xfId="0" applyFont="1" applyFill="1" applyBorder="1" applyAlignment="1">
      <alignment vertical="center" wrapText="1"/>
    </xf>
    <xf numFmtId="0" fontId="4" fillId="9" borderId="16" xfId="0" applyFont="1" applyFill="1" applyBorder="1"/>
    <xf numFmtId="0" fontId="0" fillId="0" borderId="0" xfId="0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4" fillId="11" borderId="2" xfId="0" applyFont="1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/>
    </xf>
    <xf numFmtId="164" fontId="0" fillId="5" borderId="19" xfId="0" applyNumberFormat="1" applyFill="1" applyBorder="1" applyAlignment="1">
      <alignment horizontal="center"/>
    </xf>
    <xf numFmtId="164" fontId="0" fillId="5" borderId="22" xfId="0" applyNumberForma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4" fillId="5" borderId="2" xfId="0" applyFont="1" applyFill="1" applyBorder="1" applyAlignment="1">
      <alignment horizontal="center" vertical="center" wrapText="1"/>
    </xf>
    <xf numFmtId="164" fontId="6" fillId="5" borderId="14" xfId="0" applyNumberFormat="1" applyFont="1" applyFill="1" applyBorder="1" applyAlignment="1">
      <alignment horizontal="center"/>
    </xf>
    <xf numFmtId="0" fontId="4" fillId="10" borderId="14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164" fontId="0" fillId="5" borderId="26" xfId="0" applyNumberFormat="1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4" fillId="10" borderId="6" xfId="0" applyFont="1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4" fillId="11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23" xfId="0" applyFont="1" applyFill="1" applyBorder="1" applyAlignment="1">
      <alignment horizontal="center"/>
    </xf>
    <xf numFmtId="0" fontId="7" fillId="9" borderId="21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7" fillId="9" borderId="31" xfId="0" applyFont="1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11" borderId="0" xfId="0" applyFont="1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4" fillId="11" borderId="5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/>
    </xf>
    <xf numFmtId="0" fontId="7" fillId="3" borderId="8" xfId="0" applyFont="1" applyFill="1" applyBorder="1" applyAlignment="1">
      <alignment horizontal="center" vertical="center" wrapText="1"/>
    </xf>
    <xf numFmtId="0" fontId="7" fillId="14" borderId="8" xfId="0" applyFont="1" applyFill="1" applyBorder="1" applyAlignment="1">
      <alignment horizontal="center" vertical="center" wrapText="1"/>
    </xf>
    <xf numFmtId="0" fontId="7" fillId="13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0" fillId="13" borderId="27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7" fillId="15" borderId="8" xfId="0" applyFont="1" applyFill="1" applyBorder="1" applyAlignment="1">
      <alignment horizontal="center" vertical="center" wrapText="1"/>
    </xf>
    <xf numFmtId="0" fontId="0" fillId="14" borderId="27" xfId="0" applyFill="1" applyBorder="1" applyAlignment="1">
      <alignment horizontal="center"/>
    </xf>
    <xf numFmtId="0" fontId="0" fillId="15" borderId="27" xfId="0" applyFill="1" applyBorder="1" applyAlignment="1">
      <alignment horizontal="center"/>
    </xf>
    <xf numFmtId="0" fontId="7" fillId="5" borderId="3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/>
    <xf numFmtId="0" fontId="0" fillId="5" borderId="3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4" fillId="11" borderId="6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/>
    </xf>
    <xf numFmtId="0" fontId="4" fillId="11" borderId="10" xfId="0" applyFont="1" applyFill="1" applyBorder="1" applyAlignment="1">
      <alignment horizontal="center" vertical="center" wrapText="1"/>
    </xf>
    <xf numFmtId="0" fontId="0" fillId="5" borderId="44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45" xfId="0" applyFill="1" applyBorder="1" applyAlignment="1">
      <alignment horizontal="center"/>
    </xf>
    <xf numFmtId="0" fontId="6" fillId="5" borderId="46" xfId="0" applyFont="1" applyFill="1" applyBorder="1" applyAlignment="1">
      <alignment horizontal="center"/>
    </xf>
    <xf numFmtId="0" fontId="6" fillId="5" borderId="47" xfId="0" applyFont="1" applyFill="1" applyBorder="1" applyAlignment="1">
      <alignment horizontal="center"/>
    </xf>
    <xf numFmtId="0" fontId="0" fillId="5" borderId="48" xfId="0" applyFill="1" applyBorder="1" applyAlignment="1">
      <alignment horizontal="center"/>
    </xf>
    <xf numFmtId="0" fontId="0" fillId="5" borderId="49" xfId="0" applyFill="1" applyBorder="1" applyAlignment="1">
      <alignment horizontal="center"/>
    </xf>
    <xf numFmtId="164" fontId="0" fillId="5" borderId="16" xfId="0" applyNumberFormat="1" applyFill="1" applyBorder="1" applyAlignment="1">
      <alignment horizontal="center"/>
    </xf>
    <xf numFmtId="164" fontId="0" fillId="5" borderId="17" xfId="0" applyNumberFormat="1" applyFill="1" applyBorder="1" applyAlignment="1">
      <alignment horizontal="center"/>
    </xf>
    <xf numFmtId="164" fontId="0" fillId="5" borderId="21" xfId="0" applyNumberFormat="1" applyFill="1" applyBorder="1" applyAlignment="1">
      <alignment horizontal="center"/>
    </xf>
    <xf numFmtId="164" fontId="0" fillId="5" borderId="20" xfId="0" applyNumberFormat="1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13" borderId="18" xfId="0" applyFill="1" applyBorder="1" applyAlignment="1">
      <alignment horizontal="center"/>
    </xf>
    <xf numFmtId="0" fontId="2" fillId="0" borderId="29" xfId="0" applyFont="1" applyFill="1" applyBorder="1" applyAlignment="1">
      <alignment vertical="center" wrapText="1"/>
    </xf>
    <xf numFmtId="0" fontId="0" fillId="0" borderId="18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14" borderId="18" xfId="0" applyFill="1" applyBorder="1" applyAlignment="1">
      <alignment horizontal="center"/>
    </xf>
    <xf numFmtId="0" fontId="0" fillId="15" borderId="18" xfId="0" applyFill="1" applyBorder="1" applyAlignment="1">
      <alignment horizontal="center"/>
    </xf>
    <xf numFmtId="0" fontId="12" fillId="13" borderId="8" xfId="0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4" fillId="17" borderId="8" xfId="2" applyFont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0" fontId="14" fillId="18" borderId="8" xfId="3" applyFont="1" applyBorder="1" applyAlignment="1">
      <alignment horizontal="center" vertical="center" wrapText="1"/>
    </xf>
    <xf numFmtId="0" fontId="14" fillId="20" borderId="8" xfId="5" applyFont="1" applyBorder="1" applyAlignment="1">
      <alignment horizontal="center" vertical="center" wrapText="1"/>
    </xf>
    <xf numFmtId="0" fontId="14" fillId="19" borderId="8" xfId="4" applyFont="1" applyBorder="1" applyAlignment="1">
      <alignment horizontal="center" vertical="center" wrapText="1"/>
    </xf>
    <xf numFmtId="0" fontId="14" fillId="21" borderId="8" xfId="6" applyFont="1" applyBorder="1" applyAlignment="1">
      <alignment horizontal="center" vertical="center" wrapText="1"/>
    </xf>
    <xf numFmtId="0" fontId="0" fillId="13" borderId="30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13" borderId="48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14" borderId="48" xfId="0" applyFill="1" applyBorder="1" applyAlignment="1">
      <alignment horizontal="center"/>
    </xf>
    <xf numFmtId="0" fontId="0" fillId="15" borderId="48" xfId="0" applyFill="1" applyBorder="1" applyAlignment="1">
      <alignment horizontal="center"/>
    </xf>
    <xf numFmtId="0" fontId="6" fillId="22" borderId="28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0" fontId="5" fillId="13" borderId="5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7">
    <cellStyle name="20% — акцент1" xfId="2" builtinId="30"/>
    <cellStyle name="20% — акцент2" xfId="3" builtinId="34"/>
    <cellStyle name="20% — акцент3" xfId="4" builtinId="38"/>
    <cellStyle name="20% — акцент4" xfId="5" builtinId="42"/>
    <cellStyle name="20% — акцент5" xfId="6" builtinId="46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36"/>
  <sheetViews>
    <sheetView tabSelected="1" zoomScale="70" zoomScaleNormal="70" zoomScaleSheetLayoutView="90" workbookViewId="0">
      <pane xSplit="1" topLeftCell="BG1" activePane="topRight" state="frozen"/>
      <selection activeCell="A4" sqref="A4"/>
      <selection pane="topRight" activeCell="BT27" sqref="BT27"/>
    </sheetView>
  </sheetViews>
  <sheetFormatPr defaultRowHeight="15" x14ac:dyDescent="0.25"/>
  <cols>
    <col min="1" max="1" width="28.5703125" customWidth="1"/>
    <col min="2" max="58" width="9.140625" customWidth="1"/>
    <col min="59" max="59" width="11.28515625" customWidth="1"/>
    <col min="60" max="190" width="9.140625" customWidth="1"/>
    <col min="194" max="194" width="16.7109375" customWidth="1"/>
    <col min="196" max="196" width="12.85546875" customWidth="1"/>
    <col min="198" max="198" width="14" customWidth="1"/>
    <col min="200" max="200" width="11.42578125" customWidth="1"/>
    <col min="201" max="201" width="13.42578125" customWidth="1"/>
    <col min="202" max="203" width="10.7109375" customWidth="1"/>
    <col min="204" max="204" width="14" customWidth="1"/>
    <col min="205" max="205" width="1.7109375" hidden="1" customWidth="1"/>
    <col min="206" max="213" width="9.140625" hidden="1" customWidth="1"/>
    <col min="214" max="214" width="5.7109375" hidden="1" customWidth="1"/>
    <col min="215" max="220" width="9.140625" hidden="1" customWidth="1"/>
  </cols>
  <sheetData>
    <row r="1" spans="1:220" x14ac:dyDescent="0.25"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179"/>
      <c r="GX1" s="179"/>
      <c r="GY1" s="179"/>
      <c r="GZ1" s="179"/>
      <c r="HA1" s="179"/>
      <c r="HB1" s="179"/>
      <c r="HC1" s="179"/>
      <c r="HD1" s="179"/>
      <c r="HE1" s="179"/>
      <c r="HF1" s="179"/>
      <c r="HG1" s="179"/>
      <c r="HH1" s="179"/>
      <c r="HI1" s="179"/>
      <c r="HJ1" s="179"/>
      <c r="HK1" s="179"/>
      <c r="HL1" s="179"/>
    </row>
    <row r="2" spans="1:220" x14ac:dyDescent="0.25"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179"/>
      <c r="GX2" s="179"/>
      <c r="GY2" s="179"/>
      <c r="GZ2" s="179"/>
      <c r="HA2" s="179"/>
      <c r="HB2" s="179"/>
      <c r="HC2" s="179"/>
      <c r="HD2" s="179"/>
      <c r="HE2" s="179"/>
      <c r="HF2" s="179"/>
      <c r="HG2" s="179"/>
      <c r="HH2" s="179"/>
      <c r="HI2" s="179"/>
      <c r="HJ2" s="179"/>
      <c r="HK2" s="179"/>
      <c r="HL2" s="179"/>
    </row>
    <row r="3" spans="1:220" ht="15.75" thickBot="1" x14ac:dyDescent="0.3"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179"/>
      <c r="GX3" s="179"/>
      <c r="GY3" s="179"/>
      <c r="GZ3" s="179"/>
      <c r="HA3" s="179"/>
      <c r="HB3" s="179"/>
      <c r="HC3" s="179"/>
      <c r="HD3" s="179"/>
      <c r="HE3" s="179"/>
      <c r="HF3" s="179"/>
      <c r="HG3" s="179"/>
      <c r="HH3" s="179"/>
      <c r="HI3" s="179"/>
      <c r="HJ3" s="179"/>
      <c r="HK3" s="179"/>
      <c r="HL3" s="179"/>
    </row>
    <row r="4" spans="1:220" ht="16.5" thickBot="1" x14ac:dyDescent="0.3">
      <c r="A4" s="180" t="s">
        <v>22</v>
      </c>
      <c r="B4" s="175" t="s">
        <v>21</v>
      </c>
      <c r="C4" s="175"/>
      <c r="D4" s="175"/>
      <c r="E4" s="175"/>
      <c r="F4" s="175"/>
      <c r="G4" s="175"/>
      <c r="H4" s="175"/>
      <c r="I4" s="175"/>
      <c r="J4" s="176"/>
      <c r="K4" s="174" t="s">
        <v>23</v>
      </c>
      <c r="L4" s="175"/>
      <c r="M4" s="175"/>
      <c r="N4" s="175"/>
      <c r="O4" s="175"/>
      <c r="P4" s="175"/>
      <c r="Q4" s="175"/>
      <c r="R4" s="175"/>
      <c r="S4" s="176"/>
      <c r="T4" s="174" t="s">
        <v>25</v>
      </c>
      <c r="U4" s="175"/>
      <c r="V4" s="175"/>
      <c r="W4" s="175"/>
      <c r="X4" s="175"/>
      <c r="Y4" s="175"/>
      <c r="Z4" s="175"/>
      <c r="AA4" s="175"/>
      <c r="AB4" s="175"/>
      <c r="AC4" s="174" t="s">
        <v>35</v>
      </c>
      <c r="AD4" s="175"/>
      <c r="AE4" s="175"/>
      <c r="AF4" s="175"/>
      <c r="AG4" s="175"/>
      <c r="AH4" s="175"/>
      <c r="AI4" s="175"/>
      <c r="AJ4" s="175"/>
      <c r="AK4" s="177"/>
      <c r="AL4" s="174" t="s">
        <v>26</v>
      </c>
      <c r="AM4" s="175"/>
      <c r="AN4" s="175"/>
      <c r="AO4" s="175"/>
      <c r="AP4" s="175"/>
      <c r="AQ4" s="175"/>
      <c r="AR4" s="175"/>
      <c r="AS4" s="175"/>
      <c r="AT4" s="177"/>
      <c r="AU4" s="174" t="s">
        <v>18</v>
      </c>
      <c r="AV4" s="175"/>
      <c r="AW4" s="175"/>
      <c r="AX4" s="175"/>
      <c r="AY4" s="175"/>
      <c r="AZ4" s="175"/>
      <c r="BA4" s="175"/>
      <c r="BB4" s="175"/>
      <c r="BC4" s="177"/>
      <c r="BD4" s="174" t="s">
        <v>27</v>
      </c>
      <c r="BE4" s="175"/>
      <c r="BF4" s="175"/>
      <c r="BG4" s="175"/>
      <c r="BH4" s="175"/>
      <c r="BI4" s="175"/>
      <c r="BJ4" s="175"/>
      <c r="BK4" s="175"/>
      <c r="BL4" s="175"/>
      <c r="BM4" s="174" t="s">
        <v>28</v>
      </c>
      <c r="BN4" s="175"/>
      <c r="BO4" s="175"/>
      <c r="BP4" s="175"/>
      <c r="BQ4" s="175"/>
      <c r="BR4" s="175"/>
      <c r="BS4" s="175"/>
      <c r="BT4" s="175"/>
      <c r="BU4" s="177"/>
      <c r="BV4" s="174" t="s">
        <v>29</v>
      </c>
      <c r="BW4" s="175"/>
      <c r="BX4" s="175"/>
      <c r="BY4" s="175"/>
      <c r="BZ4" s="175"/>
      <c r="CA4" s="175"/>
      <c r="CB4" s="175"/>
      <c r="CC4" s="175"/>
      <c r="CD4" s="177"/>
      <c r="CE4" s="174" t="s">
        <v>30</v>
      </c>
      <c r="CF4" s="175"/>
      <c r="CG4" s="175"/>
      <c r="CH4" s="175"/>
      <c r="CI4" s="175"/>
      <c r="CJ4" s="175"/>
      <c r="CK4" s="175"/>
      <c r="CL4" s="175"/>
      <c r="CM4" s="176"/>
      <c r="CN4" s="174" t="s">
        <v>31</v>
      </c>
      <c r="CO4" s="175"/>
      <c r="CP4" s="175"/>
      <c r="CQ4" s="175"/>
      <c r="CR4" s="175"/>
      <c r="CS4" s="175"/>
      <c r="CT4" s="175"/>
      <c r="CU4" s="175"/>
      <c r="CV4" s="176"/>
      <c r="CW4" s="174" t="s">
        <v>32</v>
      </c>
      <c r="CX4" s="175"/>
      <c r="CY4" s="175"/>
      <c r="CZ4" s="175"/>
      <c r="DA4" s="175"/>
      <c r="DB4" s="175"/>
      <c r="DC4" s="175"/>
      <c r="DD4" s="175"/>
      <c r="DE4" s="176"/>
      <c r="DF4" s="174" t="s">
        <v>33</v>
      </c>
      <c r="DG4" s="175"/>
      <c r="DH4" s="175"/>
      <c r="DI4" s="175"/>
      <c r="DJ4" s="175"/>
      <c r="DK4" s="175"/>
      <c r="DL4" s="175"/>
      <c r="DM4" s="175"/>
      <c r="DN4" s="176"/>
      <c r="DO4" s="174" t="s">
        <v>36</v>
      </c>
      <c r="DP4" s="175"/>
      <c r="DQ4" s="175"/>
      <c r="DR4" s="175"/>
      <c r="DS4" s="175"/>
      <c r="DT4" s="175"/>
      <c r="DU4" s="175"/>
      <c r="DV4" s="175"/>
      <c r="DW4" s="176"/>
      <c r="DX4" s="174" t="s">
        <v>34</v>
      </c>
      <c r="DY4" s="175"/>
      <c r="DZ4" s="175"/>
      <c r="EA4" s="175"/>
      <c r="EB4" s="175"/>
      <c r="EC4" s="175"/>
      <c r="ED4" s="175"/>
      <c r="EE4" s="175"/>
      <c r="EF4" s="176"/>
      <c r="EG4" s="174" t="s">
        <v>42</v>
      </c>
      <c r="EH4" s="175"/>
      <c r="EI4" s="175"/>
      <c r="EJ4" s="175"/>
      <c r="EK4" s="175"/>
      <c r="EL4" s="175"/>
      <c r="EM4" s="175"/>
      <c r="EN4" s="175"/>
      <c r="EO4" s="176"/>
      <c r="EP4" s="174" t="s">
        <v>41</v>
      </c>
      <c r="EQ4" s="175"/>
      <c r="ER4" s="175"/>
      <c r="ES4" s="175"/>
      <c r="ET4" s="175"/>
      <c r="EU4" s="175"/>
      <c r="EV4" s="175"/>
      <c r="EW4" s="175"/>
      <c r="EX4" s="176"/>
      <c r="EY4" s="174" t="s">
        <v>40</v>
      </c>
      <c r="EZ4" s="175"/>
      <c r="FA4" s="175"/>
      <c r="FB4" s="175"/>
      <c r="FC4" s="175"/>
      <c r="FD4" s="175"/>
      <c r="FE4" s="175"/>
      <c r="FF4" s="175"/>
      <c r="FG4" s="176"/>
      <c r="FH4" s="174" t="s">
        <v>39</v>
      </c>
      <c r="FI4" s="175"/>
      <c r="FJ4" s="175"/>
      <c r="FK4" s="175"/>
      <c r="FL4" s="175"/>
      <c r="FM4" s="175"/>
      <c r="FN4" s="175"/>
      <c r="FO4" s="175"/>
      <c r="FP4" s="176"/>
      <c r="FQ4" s="174" t="s">
        <v>37</v>
      </c>
      <c r="FR4" s="175"/>
      <c r="FS4" s="175"/>
      <c r="FT4" s="175"/>
      <c r="FU4" s="175"/>
      <c r="FV4" s="175"/>
      <c r="FW4" s="175"/>
      <c r="FX4" s="175"/>
      <c r="FY4" s="176"/>
      <c r="FZ4" s="174" t="s">
        <v>38</v>
      </c>
      <c r="GA4" s="175"/>
      <c r="GB4" s="175"/>
      <c r="GC4" s="175"/>
      <c r="GD4" s="175"/>
      <c r="GE4" s="175"/>
      <c r="GF4" s="175"/>
      <c r="GG4" s="175"/>
      <c r="GH4" s="175"/>
      <c r="GI4" s="183" t="s">
        <v>19</v>
      </c>
      <c r="GJ4" s="184"/>
      <c r="GK4" s="184"/>
      <c r="GL4" s="184"/>
      <c r="GM4" s="184"/>
      <c r="GN4" s="184"/>
      <c r="GO4" s="184"/>
      <c r="GP4" s="184"/>
      <c r="GQ4" s="184"/>
      <c r="GR4" s="184"/>
      <c r="GS4" s="184"/>
      <c r="GT4" s="184"/>
      <c r="GU4" s="184"/>
      <c r="GV4" s="185"/>
      <c r="GW4" s="179"/>
      <c r="GX4" s="179"/>
      <c r="GY4" s="179"/>
      <c r="GZ4" s="179"/>
      <c r="HA4" s="179"/>
      <c r="HB4" s="179"/>
      <c r="HC4" s="179"/>
      <c r="HD4" s="179"/>
      <c r="HE4" s="179"/>
      <c r="HF4" s="179"/>
      <c r="HG4" s="179"/>
      <c r="HH4" s="179"/>
      <c r="HI4" s="179"/>
      <c r="HJ4" s="179"/>
      <c r="HK4" s="179"/>
      <c r="HL4" s="179"/>
    </row>
    <row r="5" spans="1:220" ht="16.5" customHeight="1" thickBot="1" x14ac:dyDescent="0.3">
      <c r="A5" s="181"/>
      <c r="B5" s="169" t="s">
        <v>12</v>
      </c>
      <c r="C5" s="169"/>
      <c r="D5" s="170"/>
      <c r="E5" s="171" t="s">
        <v>13</v>
      </c>
      <c r="F5" s="172"/>
      <c r="G5" s="173"/>
      <c r="H5" s="165" t="s">
        <v>20</v>
      </c>
      <c r="I5" s="166"/>
      <c r="J5" s="167"/>
      <c r="K5" s="168" t="s">
        <v>12</v>
      </c>
      <c r="L5" s="169"/>
      <c r="M5" s="170"/>
      <c r="N5" s="171" t="s">
        <v>13</v>
      </c>
      <c r="O5" s="172"/>
      <c r="P5" s="173"/>
      <c r="Q5" s="165" t="s">
        <v>24</v>
      </c>
      <c r="R5" s="166"/>
      <c r="S5" s="167"/>
      <c r="T5" s="168" t="s">
        <v>12</v>
      </c>
      <c r="U5" s="169"/>
      <c r="V5" s="170"/>
      <c r="W5" s="171" t="s">
        <v>13</v>
      </c>
      <c r="X5" s="172"/>
      <c r="Y5" s="173"/>
      <c r="Z5" s="165" t="s">
        <v>24</v>
      </c>
      <c r="AA5" s="166"/>
      <c r="AB5" s="167"/>
      <c r="AC5" s="168" t="s">
        <v>12</v>
      </c>
      <c r="AD5" s="169"/>
      <c r="AE5" s="170"/>
      <c r="AF5" s="171" t="s">
        <v>13</v>
      </c>
      <c r="AG5" s="172"/>
      <c r="AH5" s="173"/>
      <c r="AI5" s="165" t="s">
        <v>24</v>
      </c>
      <c r="AJ5" s="166"/>
      <c r="AK5" s="167"/>
      <c r="AL5" s="168" t="s">
        <v>12</v>
      </c>
      <c r="AM5" s="169"/>
      <c r="AN5" s="170"/>
      <c r="AO5" s="171" t="s">
        <v>13</v>
      </c>
      <c r="AP5" s="172"/>
      <c r="AQ5" s="173"/>
      <c r="AR5" s="165" t="s">
        <v>24</v>
      </c>
      <c r="AS5" s="166"/>
      <c r="AT5" s="167"/>
      <c r="AU5" s="168" t="s">
        <v>12</v>
      </c>
      <c r="AV5" s="169"/>
      <c r="AW5" s="170"/>
      <c r="AX5" s="171" t="s">
        <v>13</v>
      </c>
      <c r="AY5" s="172"/>
      <c r="AZ5" s="173"/>
      <c r="BA5" s="165" t="s">
        <v>24</v>
      </c>
      <c r="BB5" s="166"/>
      <c r="BC5" s="167"/>
      <c r="BD5" s="168" t="s">
        <v>12</v>
      </c>
      <c r="BE5" s="169"/>
      <c r="BF5" s="170"/>
      <c r="BG5" s="171" t="s">
        <v>13</v>
      </c>
      <c r="BH5" s="172"/>
      <c r="BI5" s="173"/>
      <c r="BJ5" s="165" t="s">
        <v>24</v>
      </c>
      <c r="BK5" s="166"/>
      <c r="BL5" s="167"/>
      <c r="BM5" s="168" t="s">
        <v>12</v>
      </c>
      <c r="BN5" s="169"/>
      <c r="BO5" s="170"/>
      <c r="BP5" s="171" t="s">
        <v>13</v>
      </c>
      <c r="BQ5" s="172"/>
      <c r="BR5" s="173"/>
      <c r="BS5" s="165" t="s">
        <v>24</v>
      </c>
      <c r="BT5" s="166"/>
      <c r="BU5" s="167"/>
      <c r="BV5" s="178" t="s">
        <v>12</v>
      </c>
      <c r="BW5" s="169"/>
      <c r="BX5" s="170"/>
      <c r="BY5" s="171" t="s">
        <v>13</v>
      </c>
      <c r="BZ5" s="172"/>
      <c r="CA5" s="173"/>
      <c r="CB5" s="165" t="s">
        <v>20</v>
      </c>
      <c r="CC5" s="166"/>
      <c r="CD5" s="167"/>
      <c r="CE5" s="168" t="s">
        <v>12</v>
      </c>
      <c r="CF5" s="169"/>
      <c r="CG5" s="170"/>
      <c r="CH5" s="171" t="s">
        <v>13</v>
      </c>
      <c r="CI5" s="172"/>
      <c r="CJ5" s="173"/>
      <c r="CK5" s="165" t="s">
        <v>24</v>
      </c>
      <c r="CL5" s="166"/>
      <c r="CM5" s="167"/>
      <c r="CN5" s="168" t="s">
        <v>12</v>
      </c>
      <c r="CO5" s="169"/>
      <c r="CP5" s="170"/>
      <c r="CQ5" s="171" t="s">
        <v>13</v>
      </c>
      <c r="CR5" s="172"/>
      <c r="CS5" s="173"/>
      <c r="CT5" s="165" t="s">
        <v>24</v>
      </c>
      <c r="CU5" s="166"/>
      <c r="CV5" s="167"/>
      <c r="CW5" s="168" t="s">
        <v>12</v>
      </c>
      <c r="CX5" s="169"/>
      <c r="CY5" s="170"/>
      <c r="CZ5" s="171" t="s">
        <v>13</v>
      </c>
      <c r="DA5" s="172"/>
      <c r="DB5" s="173"/>
      <c r="DC5" s="165" t="s">
        <v>24</v>
      </c>
      <c r="DD5" s="166"/>
      <c r="DE5" s="167"/>
      <c r="DF5" s="168" t="s">
        <v>12</v>
      </c>
      <c r="DG5" s="169"/>
      <c r="DH5" s="170"/>
      <c r="DI5" s="171" t="s">
        <v>13</v>
      </c>
      <c r="DJ5" s="172"/>
      <c r="DK5" s="173"/>
      <c r="DL5" s="165" t="s">
        <v>24</v>
      </c>
      <c r="DM5" s="166"/>
      <c r="DN5" s="167"/>
      <c r="DO5" s="168" t="s">
        <v>12</v>
      </c>
      <c r="DP5" s="169"/>
      <c r="DQ5" s="170"/>
      <c r="DR5" s="171" t="s">
        <v>13</v>
      </c>
      <c r="DS5" s="172"/>
      <c r="DT5" s="173"/>
      <c r="DU5" s="165" t="s">
        <v>24</v>
      </c>
      <c r="DV5" s="166"/>
      <c r="DW5" s="167"/>
      <c r="DX5" s="168" t="s">
        <v>12</v>
      </c>
      <c r="DY5" s="169"/>
      <c r="DZ5" s="170"/>
      <c r="EA5" s="171" t="s">
        <v>13</v>
      </c>
      <c r="EB5" s="172"/>
      <c r="EC5" s="173"/>
      <c r="ED5" s="165" t="s">
        <v>24</v>
      </c>
      <c r="EE5" s="166"/>
      <c r="EF5" s="167"/>
      <c r="EG5" s="168" t="s">
        <v>12</v>
      </c>
      <c r="EH5" s="169"/>
      <c r="EI5" s="170"/>
      <c r="EJ5" s="171" t="s">
        <v>13</v>
      </c>
      <c r="EK5" s="172"/>
      <c r="EL5" s="173"/>
      <c r="EM5" s="165" t="s">
        <v>24</v>
      </c>
      <c r="EN5" s="166"/>
      <c r="EO5" s="167"/>
      <c r="EP5" s="168" t="s">
        <v>12</v>
      </c>
      <c r="EQ5" s="169"/>
      <c r="ER5" s="170"/>
      <c r="ES5" s="171" t="s">
        <v>13</v>
      </c>
      <c r="ET5" s="172"/>
      <c r="EU5" s="173"/>
      <c r="EV5" s="165" t="s">
        <v>24</v>
      </c>
      <c r="EW5" s="166"/>
      <c r="EX5" s="167"/>
      <c r="EY5" s="168" t="s">
        <v>12</v>
      </c>
      <c r="EZ5" s="169"/>
      <c r="FA5" s="170"/>
      <c r="FB5" s="171" t="s">
        <v>13</v>
      </c>
      <c r="FC5" s="172"/>
      <c r="FD5" s="173"/>
      <c r="FE5" s="165" t="s">
        <v>24</v>
      </c>
      <c r="FF5" s="166"/>
      <c r="FG5" s="167"/>
      <c r="FH5" s="168" t="s">
        <v>12</v>
      </c>
      <c r="FI5" s="169"/>
      <c r="FJ5" s="170"/>
      <c r="FK5" s="171" t="s">
        <v>13</v>
      </c>
      <c r="FL5" s="172"/>
      <c r="FM5" s="173"/>
      <c r="FN5" s="165" t="s">
        <v>24</v>
      </c>
      <c r="FO5" s="166"/>
      <c r="FP5" s="167"/>
      <c r="FQ5" s="168" t="s">
        <v>12</v>
      </c>
      <c r="FR5" s="169"/>
      <c r="FS5" s="170"/>
      <c r="FT5" s="171" t="s">
        <v>13</v>
      </c>
      <c r="FU5" s="172"/>
      <c r="FV5" s="173"/>
      <c r="FW5" s="165" t="s">
        <v>24</v>
      </c>
      <c r="FX5" s="166"/>
      <c r="FY5" s="167"/>
      <c r="FZ5" s="168" t="s">
        <v>12</v>
      </c>
      <c r="GA5" s="169"/>
      <c r="GB5" s="170"/>
      <c r="GC5" s="171" t="s">
        <v>13</v>
      </c>
      <c r="GD5" s="172"/>
      <c r="GE5" s="173"/>
      <c r="GF5" s="165" t="s">
        <v>24</v>
      </c>
      <c r="GG5" s="166"/>
      <c r="GH5" s="166"/>
      <c r="GI5" s="168" t="s">
        <v>12</v>
      </c>
      <c r="GJ5" s="169"/>
      <c r="GK5" s="169"/>
      <c r="GL5" s="170"/>
      <c r="GM5" s="171" t="s">
        <v>13</v>
      </c>
      <c r="GN5" s="172"/>
      <c r="GO5" s="172"/>
      <c r="GP5" s="173"/>
      <c r="GQ5" s="165" t="s">
        <v>43</v>
      </c>
      <c r="GR5" s="186"/>
      <c r="GS5" s="186"/>
      <c r="GT5" s="166"/>
      <c r="GU5" s="166"/>
      <c r="GV5" s="167"/>
      <c r="GW5" s="179"/>
      <c r="GX5" s="179"/>
      <c r="GY5" s="179"/>
      <c r="GZ5" s="179"/>
      <c r="HA5" s="179"/>
      <c r="HB5" s="179"/>
      <c r="HC5" s="179"/>
      <c r="HD5" s="179"/>
      <c r="HE5" s="179"/>
      <c r="HF5" s="179"/>
      <c r="HG5" s="179"/>
      <c r="HH5" s="179"/>
      <c r="HI5" s="179"/>
      <c r="HJ5" s="179"/>
      <c r="HK5" s="179"/>
      <c r="HL5" s="179"/>
    </row>
    <row r="6" spans="1:220" ht="126.75" thickBot="1" x14ac:dyDescent="0.3">
      <c r="A6" s="182"/>
      <c r="B6" s="49" t="s">
        <v>14</v>
      </c>
      <c r="C6" s="10" t="s">
        <v>15</v>
      </c>
      <c r="D6" s="11" t="s">
        <v>16</v>
      </c>
      <c r="E6" s="13" t="s">
        <v>14</v>
      </c>
      <c r="F6" s="12" t="s">
        <v>15</v>
      </c>
      <c r="G6" s="10" t="s">
        <v>17</v>
      </c>
      <c r="H6" s="13" t="s">
        <v>14</v>
      </c>
      <c r="I6" s="10" t="s">
        <v>15</v>
      </c>
      <c r="J6" s="10" t="s">
        <v>17</v>
      </c>
      <c r="K6" s="9" t="s">
        <v>14</v>
      </c>
      <c r="L6" s="10" t="s">
        <v>15</v>
      </c>
      <c r="M6" s="11" t="s">
        <v>16</v>
      </c>
      <c r="N6" s="13" t="s">
        <v>14</v>
      </c>
      <c r="O6" s="12" t="s">
        <v>15</v>
      </c>
      <c r="P6" s="12" t="s">
        <v>16</v>
      </c>
      <c r="Q6" s="13" t="s">
        <v>14</v>
      </c>
      <c r="R6" s="10" t="s">
        <v>15</v>
      </c>
      <c r="S6" s="10" t="s">
        <v>17</v>
      </c>
      <c r="T6" s="13" t="s">
        <v>14</v>
      </c>
      <c r="U6" s="10" t="s">
        <v>15</v>
      </c>
      <c r="V6" s="10" t="s">
        <v>17</v>
      </c>
      <c r="W6" s="13" t="s">
        <v>14</v>
      </c>
      <c r="X6" s="12" t="s">
        <v>15</v>
      </c>
      <c r="Y6" s="10" t="s">
        <v>17</v>
      </c>
      <c r="Z6" s="13" t="s">
        <v>14</v>
      </c>
      <c r="AA6" s="10" t="s">
        <v>15</v>
      </c>
      <c r="AB6" s="10" t="s">
        <v>17</v>
      </c>
      <c r="AC6" s="9" t="s">
        <v>14</v>
      </c>
      <c r="AD6" s="10" t="s">
        <v>15</v>
      </c>
      <c r="AE6" s="11" t="s">
        <v>16</v>
      </c>
      <c r="AF6" s="13" t="s">
        <v>14</v>
      </c>
      <c r="AG6" s="10" t="s">
        <v>15</v>
      </c>
      <c r="AH6" s="12" t="s">
        <v>16</v>
      </c>
      <c r="AI6" s="13" t="s">
        <v>14</v>
      </c>
      <c r="AJ6" s="10" t="s">
        <v>15</v>
      </c>
      <c r="AK6" s="10" t="s">
        <v>17</v>
      </c>
      <c r="AL6" s="9" t="s">
        <v>14</v>
      </c>
      <c r="AM6" s="10" t="s">
        <v>15</v>
      </c>
      <c r="AN6" s="11" t="s">
        <v>16</v>
      </c>
      <c r="AO6" s="13" t="s">
        <v>14</v>
      </c>
      <c r="AP6" s="10" t="s">
        <v>15</v>
      </c>
      <c r="AQ6" s="12" t="s">
        <v>16</v>
      </c>
      <c r="AR6" s="13" t="s">
        <v>14</v>
      </c>
      <c r="AS6" s="10" t="s">
        <v>15</v>
      </c>
      <c r="AT6" s="10" t="s">
        <v>17</v>
      </c>
      <c r="AU6" s="9" t="s">
        <v>14</v>
      </c>
      <c r="AV6" s="10" t="s">
        <v>15</v>
      </c>
      <c r="AW6" s="11" t="s">
        <v>16</v>
      </c>
      <c r="AX6" s="13" t="s">
        <v>14</v>
      </c>
      <c r="AY6" s="10" t="s">
        <v>15</v>
      </c>
      <c r="AZ6" s="12" t="s">
        <v>16</v>
      </c>
      <c r="BA6" s="13" t="s">
        <v>14</v>
      </c>
      <c r="BB6" s="10" t="s">
        <v>15</v>
      </c>
      <c r="BC6" s="10" t="s">
        <v>17</v>
      </c>
      <c r="BD6" s="9" t="s">
        <v>14</v>
      </c>
      <c r="BE6" s="10" t="s">
        <v>15</v>
      </c>
      <c r="BF6" s="11" t="s">
        <v>16</v>
      </c>
      <c r="BG6" s="13" t="s">
        <v>14</v>
      </c>
      <c r="BH6" s="10" t="s">
        <v>15</v>
      </c>
      <c r="BI6" s="12" t="s">
        <v>16</v>
      </c>
      <c r="BJ6" s="13" t="s">
        <v>14</v>
      </c>
      <c r="BK6" s="10" t="s">
        <v>15</v>
      </c>
      <c r="BL6" s="10" t="s">
        <v>17</v>
      </c>
      <c r="BM6" s="9" t="s">
        <v>14</v>
      </c>
      <c r="BN6" s="10" t="s">
        <v>15</v>
      </c>
      <c r="BO6" s="11" t="s">
        <v>16</v>
      </c>
      <c r="BP6" s="13" t="s">
        <v>14</v>
      </c>
      <c r="BQ6" s="10" t="s">
        <v>15</v>
      </c>
      <c r="BR6" s="12" t="s">
        <v>16</v>
      </c>
      <c r="BS6" s="13" t="s">
        <v>14</v>
      </c>
      <c r="BT6" s="10" t="s">
        <v>15</v>
      </c>
      <c r="BU6" s="10" t="s">
        <v>17</v>
      </c>
      <c r="BV6" s="9" t="s">
        <v>14</v>
      </c>
      <c r="BW6" s="22" t="s">
        <v>15</v>
      </c>
      <c r="BX6" s="23" t="s">
        <v>16</v>
      </c>
      <c r="BY6" s="13" t="s">
        <v>14</v>
      </c>
      <c r="BZ6" s="10" t="s">
        <v>15</v>
      </c>
      <c r="CA6" s="11" t="s">
        <v>17</v>
      </c>
      <c r="CB6" s="13" t="s">
        <v>14</v>
      </c>
      <c r="CC6" s="10" t="s">
        <v>15</v>
      </c>
      <c r="CD6" s="10" t="s">
        <v>17</v>
      </c>
      <c r="CE6" s="9" t="s">
        <v>14</v>
      </c>
      <c r="CF6" s="10" t="s">
        <v>15</v>
      </c>
      <c r="CG6" s="11" t="s">
        <v>16</v>
      </c>
      <c r="CH6" s="13" t="s">
        <v>14</v>
      </c>
      <c r="CI6" s="10" t="s">
        <v>15</v>
      </c>
      <c r="CJ6" s="12" t="s">
        <v>16</v>
      </c>
      <c r="CK6" s="13" t="s">
        <v>14</v>
      </c>
      <c r="CL6" s="10" t="s">
        <v>15</v>
      </c>
      <c r="CM6" s="10" t="s">
        <v>17</v>
      </c>
      <c r="CN6" s="9" t="s">
        <v>14</v>
      </c>
      <c r="CO6" s="10" t="s">
        <v>15</v>
      </c>
      <c r="CP6" s="11" t="s">
        <v>16</v>
      </c>
      <c r="CQ6" s="13" t="s">
        <v>14</v>
      </c>
      <c r="CR6" s="10" t="s">
        <v>15</v>
      </c>
      <c r="CS6" s="12" t="s">
        <v>16</v>
      </c>
      <c r="CT6" s="13" t="s">
        <v>14</v>
      </c>
      <c r="CU6" s="10" t="s">
        <v>15</v>
      </c>
      <c r="CV6" s="10" t="s">
        <v>17</v>
      </c>
      <c r="CW6" s="9" t="s">
        <v>14</v>
      </c>
      <c r="CX6" s="10" t="s">
        <v>15</v>
      </c>
      <c r="CY6" s="11" t="s">
        <v>16</v>
      </c>
      <c r="CZ6" s="13" t="s">
        <v>14</v>
      </c>
      <c r="DA6" s="10" t="s">
        <v>15</v>
      </c>
      <c r="DB6" s="12" t="s">
        <v>16</v>
      </c>
      <c r="DC6" s="13" t="s">
        <v>14</v>
      </c>
      <c r="DD6" s="10" t="s">
        <v>15</v>
      </c>
      <c r="DE6" s="10" t="s">
        <v>17</v>
      </c>
      <c r="DF6" s="9" t="s">
        <v>14</v>
      </c>
      <c r="DG6" s="10" t="s">
        <v>15</v>
      </c>
      <c r="DH6" s="11" t="s">
        <v>16</v>
      </c>
      <c r="DI6" s="61" t="s">
        <v>14</v>
      </c>
      <c r="DJ6" s="10" t="s">
        <v>15</v>
      </c>
      <c r="DK6" s="12" t="s">
        <v>16</v>
      </c>
      <c r="DL6" s="13" t="s">
        <v>14</v>
      </c>
      <c r="DM6" s="10" t="s">
        <v>15</v>
      </c>
      <c r="DN6" s="10" t="s">
        <v>17</v>
      </c>
      <c r="DO6" s="9" t="s">
        <v>14</v>
      </c>
      <c r="DP6" s="10" t="s">
        <v>15</v>
      </c>
      <c r="DQ6" s="11" t="s">
        <v>16</v>
      </c>
      <c r="DR6" s="13" t="s">
        <v>14</v>
      </c>
      <c r="DS6" s="10" t="s">
        <v>15</v>
      </c>
      <c r="DT6" s="12" t="s">
        <v>16</v>
      </c>
      <c r="DU6" s="13" t="s">
        <v>14</v>
      </c>
      <c r="DV6" s="10" t="s">
        <v>15</v>
      </c>
      <c r="DW6" s="10" t="s">
        <v>17</v>
      </c>
      <c r="DX6" s="9" t="s">
        <v>14</v>
      </c>
      <c r="DY6" s="10" t="s">
        <v>15</v>
      </c>
      <c r="DZ6" s="11" t="s">
        <v>16</v>
      </c>
      <c r="EA6" s="13" t="s">
        <v>14</v>
      </c>
      <c r="EB6" s="12" t="s">
        <v>15</v>
      </c>
      <c r="EC6" s="12" t="s">
        <v>16</v>
      </c>
      <c r="ED6" s="13" t="s">
        <v>14</v>
      </c>
      <c r="EE6" s="10" t="s">
        <v>15</v>
      </c>
      <c r="EF6" s="10" t="s">
        <v>17</v>
      </c>
      <c r="EG6" s="9" t="s">
        <v>14</v>
      </c>
      <c r="EH6" s="10" t="s">
        <v>15</v>
      </c>
      <c r="EI6" s="11" t="s">
        <v>16</v>
      </c>
      <c r="EJ6" s="13" t="s">
        <v>14</v>
      </c>
      <c r="EK6" s="10" t="s">
        <v>15</v>
      </c>
      <c r="EL6" s="12" t="s">
        <v>16</v>
      </c>
      <c r="EM6" s="13" t="s">
        <v>14</v>
      </c>
      <c r="EN6" s="10" t="s">
        <v>15</v>
      </c>
      <c r="EO6" s="10" t="s">
        <v>17</v>
      </c>
      <c r="EP6" s="9" t="s">
        <v>14</v>
      </c>
      <c r="EQ6" s="10" t="s">
        <v>15</v>
      </c>
      <c r="ER6" s="11" t="s">
        <v>16</v>
      </c>
      <c r="ES6" s="13" t="s">
        <v>14</v>
      </c>
      <c r="ET6" s="12" t="s">
        <v>15</v>
      </c>
      <c r="EU6" s="12" t="s">
        <v>16</v>
      </c>
      <c r="EV6" s="13" t="s">
        <v>14</v>
      </c>
      <c r="EW6" s="10" t="s">
        <v>15</v>
      </c>
      <c r="EX6" s="10" t="s">
        <v>17</v>
      </c>
      <c r="EY6" s="9" t="s">
        <v>14</v>
      </c>
      <c r="EZ6" s="10" t="s">
        <v>15</v>
      </c>
      <c r="FA6" s="11" t="s">
        <v>16</v>
      </c>
      <c r="FB6" s="13" t="s">
        <v>14</v>
      </c>
      <c r="FC6" s="12" t="s">
        <v>15</v>
      </c>
      <c r="FD6" s="12" t="s">
        <v>16</v>
      </c>
      <c r="FE6" s="13" t="s">
        <v>14</v>
      </c>
      <c r="FF6" s="10" t="s">
        <v>15</v>
      </c>
      <c r="FG6" s="10" t="s">
        <v>17</v>
      </c>
      <c r="FH6" s="9" t="s">
        <v>14</v>
      </c>
      <c r="FI6" s="10" t="s">
        <v>15</v>
      </c>
      <c r="FJ6" s="11" t="s">
        <v>16</v>
      </c>
      <c r="FK6" s="13" t="s">
        <v>14</v>
      </c>
      <c r="FL6" s="10" t="s">
        <v>15</v>
      </c>
      <c r="FM6" s="12" t="s">
        <v>16</v>
      </c>
      <c r="FN6" s="13" t="s">
        <v>14</v>
      </c>
      <c r="FO6" s="10" t="s">
        <v>15</v>
      </c>
      <c r="FP6" s="10" t="s">
        <v>17</v>
      </c>
      <c r="FQ6" s="9" t="s">
        <v>14</v>
      </c>
      <c r="FR6" s="10" t="s">
        <v>15</v>
      </c>
      <c r="FS6" s="11" t="s">
        <v>16</v>
      </c>
      <c r="FT6" s="13" t="s">
        <v>14</v>
      </c>
      <c r="FU6" s="10" t="s">
        <v>15</v>
      </c>
      <c r="FV6" s="12" t="s">
        <v>16</v>
      </c>
      <c r="FW6" s="13" t="s">
        <v>14</v>
      </c>
      <c r="FX6" s="10" t="s">
        <v>15</v>
      </c>
      <c r="FY6" s="10" t="s">
        <v>17</v>
      </c>
      <c r="FZ6" s="9" t="s">
        <v>14</v>
      </c>
      <c r="GA6" s="10" t="s">
        <v>15</v>
      </c>
      <c r="GB6" s="11" t="s">
        <v>16</v>
      </c>
      <c r="GC6" s="13" t="s">
        <v>14</v>
      </c>
      <c r="GD6" s="10" t="s">
        <v>15</v>
      </c>
      <c r="GE6" s="12" t="s">
        <v>16</v>
      </c>
      <c r="GF6" s="13" t="s">
        <v>14</v>
      </c>
      <c r="GG6" s="10" t="s">
        <v>15</v>
      </c>
      <c r="GH6" s="11" t="s">
        <v>17</v>
      </c>
      <c r="GI6" s="24" t="s">
        <v>14</v>
      </c>
      <c r="GJ6" s="25" t="s">
        <v>15</v>
      </c>
      <c r="GK6" s="25" t="s">
        <v>16</v>
      </c>
      <c r="GL6" s="25" t="s">
        <v>67</v>
      </c>
      <c r="GM6" s="63" t="s">
        <v>14</v>
      </c>
      <c r="GN6" s="64" t="s">
        <v>15</v>
      </c>
      <c r="GO6" s="64" t="s">
        <v>17</v>
      </c>
      <c r="GP6" s="69" t="s">
        <v>68</v>
      </c>
      <c r="GQ6" s="94" t="s">
        <v>14</v>
      </c>
      <c r="GR6" s="72" t="s">
        <v>75</v>
      </c>
      <c r="GS6" s="98" t="s">
        <v>76</v>
      </c>
      <c r="GT6" s="121" t="s">
        <v>15</v>
      </c>
      <c r="GU6" s="123" t="s">
        <v>17</v>
      </c>
      <c r="GV6" s="54" t="s">
        <v>68</v>
      </c>
      <c r="GW6" s="179"/>
      <c r="GX6" s="179"/>
      <c r="GY6" s="179"/>
      <c r="GZ6" s="179"/>
      <c r="HA6" s="179"/>
      <c r="HB6" s="179"/>
      <c r="HC6" s="179"/>
      <c r="HD6" s="179"/>
      <c r="HE6" s="179"/>
      <c r="HF6" s="179"/>
      <c r="HG6" s="179"/>
      <c r="HH6" s="179"/>
      <c r="HI6" s="179"/>
      <c r="HJ6" s="179"/>
      <c r="HK6" s="179"/>
      <c r="HL6" s="179"/>
    </row>
    <row r="7" spans="1:220" ht="15.75" x14ac:dyDescent="0.25">
      <c r="A7" s="50" t="s">
        <v>0</v>
      </c>
      <c r="B7" s="7"/>
      <c r="C7" s="17"/>
      <c r="D7" s="15"/>
      <c r="E7" s="74">
        <v>19</v>
      </c>
      <c r="F7" s="76">
        <v>1</v>
      </c>
      <c r="G7" s="77">
        <v>3</v>
      </c>
      <c r="H7" s="20"/>
      <c r="I7" s="84"/>
      <c r="J7" s="85"/>
      <c r="K7" s="20"/>
      <c r="L7" s="84"/>
      <c r="M7" s="85"/>
      <c r="N7" s="20">
        <v>5</v>
      </c>
      <c r="O7" s="84">
        <v>0</v>
      </c>
      <c r="P7" s="85">
        <v>0</v>
      </c>
      <c r="Q7" s="20"/>
      <c r="R7" s="85"/>
      <c r="S7" s="85"/>
      <c r="T7" s="80"/>
      <c r="U7" s="76"/>
      <c r="V7" s="77"/>
      <c r="W7" s="80">
        <v>32</v>
      </c>
      <c r="X7" s="87">
        <v>2</v>
      </c>
      <c r="Y7" s="77">
        <v>3</v>
      </c>
      <c r="Z7" s="74"/>
      <c r="AA7" s="76"/>
      <c r="AB7" s="77"/>
      <c r="AC7" s="74"/>
      <c r="AD7" s="76"/>
      <c r="AE7" s="77"/>
      <c r="AF7" s="74">
        <v>17</v>
      </c>
      <c r="AG7" s="76">
        <v>1</v>
      </c>
      <c r="AH7" s="77">
        <v>2</v>
      </c>
      <c r="AI7" s="74"/>
      <c r="AJ7" s="76"/>
      <c r="AK7" s="77"/>
      <c r="AL7" s="7"/>
      <c r="AM7" s="17"/>
      <c r="AN7" s="15"/>
      <c r="AO7" s="20">
        <v>7</v>
      </c>
      <c r="AP7" s="84">
        <v>0</v>
      </c>
      <c r="AQ7" s="85">
        <v>0</v>
      </c>
      <c r="AR7" s="20"/>
      <c r="AS7" s="84"/>
      <c r="AT7" s="85"/>
      <c r="AU7" s="7"/>
      <c r="AV7" s="17"/>
      <c r="AW7" s="15"/>
      <c r="AX7" s="20">
        <v>11</v>
      </c>
      <c r="AY7" s="84">
        <v>1</v>
      </c>
      <c r="AZ7" s="85">
        <v>2</v>
      </c>
      <c r="BA7" s="74"/>
      <c r="BB7" s="76"/>
      <c r="BC7" s="77"/>
      <c r="BD7" s="74"/>
      <c r="BE7" s="76"/>
      <c r="BF7" s="77"/>
      <c r="BG7" s="74">
        <v>25</v>
      </c>
      <c r="BH7" s="76">
        <v>2</v>
      </c>
      <c r="BI7" s="77">
        <v>2</v>
      </c>
      <c r="BJ7" s="74"/>
      <c r="BK7" s="76"/>
      <c r="BL7" s="77"/>
      <c r="BM7" s="74"/>
      <c r="BN7" s="76"/>
      <c r="BO7" s="77"/>
      <c r="BP7" s="74">
        <v>30</v>
      </c>
      <c r="BQ7" s="76">
        <v>3</v>
      </c>
      <c r="BR7" s="77">
        <v>6</v>
      </c>
      <c r="BS7" s="74">
        <v>6</v>
      </c>
      <c r="BT7" s="76"/>
      <c r="BU7" s="77"/>
      <c r="BV7" s="74"/>
      <c r="BW7" s="76"/>
      <c r="BX7" s="77"/>
      <c r="BY7" s="74">
        <v>28</v>
      </c>
      <c r="BZ7" s="76">
        <v>2</v>
      </c>
      <c r="CA7" s="77">
        <v>3</v>
      </c>
      <c r="CB7" s="74"/>
      <c r="CC7" s="76"/>
      <c r="CD7" s="77"/>
      <c r="CE7" s="74"/>
      <c r="CF7" s="76"/>
      <c r="CG7" s="77"/>
      <c r="CH7" s="74">
        <v>0</v>
      </c>
      <c r="CI7" s="76">
        <v>0</v>
      </c>
      <c r="CJ7" s="77">
        <v>0</v>
      </c>
      <c r="CK7" s="74"/>
      <c r="CL7" s="76"/>
      <c r="CM7" s="77"/>
      <c r="CN7" s="74"/>
      <c r="CO7" s="76"/>
      <c r="CP7" s="77"/>
      <c r="CQ7" s="74">
        <v>29</v>
      </c>
      <c r="CR7" s="76">
        <v>3</v>
      </c>
      <c r="CS7" s="77">
        <v>4</v>
      </c>
      <c r="CT7" s="74"/>
      <c r="CU7" s="76"/>
      <c r="CV7" s="77"/>
      <c r="CW7" s="74"/>
      <c r="CX7" s="76"/>
      <c r="CY7" s="77"/>
      <c r="CZ7" s="74">
        <v>16</v>
      </c>
      <c r="DA7" s="76">
        <v>2</v>
      </c>
      <c r="DB7" s="77">
        <v>4</v>
      </c>
      <c r="DC7" s="74"/>
      <c r="DD7" s="76"/>
      <c r="DE7" s="77"/>
      <c r="DF7" s="74"/>
      <c r="DG7" s="76"/>
      <c r="DH7" s="77"/>
      <c r="DI7" s="74">
        <v>29</v>
      </c>
      <c r="DJ7" s="76">
        <v>2</v>
      </c>
      <c r="DK7" s="77">
        <v>3</v>
      </c>
      <c r="DL7" s="74"/>
      <c r="DM7" s="76"/>
      <c r="DN7" s="77"/>
      <c r="DO7" s="74"/>
      <c r="DP7" s="76"/>
      <c r="DQ7" s="77"/>
      <c r="DR7" s="74">
        <v>31</v>
      </c>
      <c r="DS7" s="76">
        <v>2</v>
      </c>
      <c r="DT7" s="77">
        <v>0</v>
      </c>
      <c r="DU7" s="74"/>
      <c r="DV7" s="76"/>
      <c r="DW7" s="77"/>
      <c r="DX7" s="74"/>
      <c r="DY7" s="76"/>
      <c r="DZ7" s="77"/>
      <c r="EA7" s="74">
        <v>3</v>
      </c>
      <c r="EB7" s="76">
        <v>1</v>
      </c>
      <c r="EC7" s="77">
        <v>1</v>
      </c>
      <c r="ED7" s="74"/>
      <c r="EE7" s="76"/>
      <c r="EF7" s="77"/>
      <c r="EG7" s="74"/>
      <c r="EH7" s="76"/>
      <c r="EI7" s="77"/>
      <c r="EJ7" s="74">
        <v>21</v>
      </c>
      <c r="EK7" s="76">
        <v>0</v>
      </c>
      <c r="EL7" s="77">
        <v>0</v>
      </c>
      <c r="EM7" s="74"/>
      <c r="EN7" s="76"/>
      <c r="EO7" s="77"/>
      <c r="EP7" s="74"/>
      <c r="EQ7" s="76"/>
      <c r="ER7" s="77"/>
      <c r="ES7" s="74">
        <v>41</v>
      </c>
      <c r="ET7" s="76">
        <v>2</v>
      </c>
      <c r="EU7" s="77">
        <v>6</v>
      </c>
      <c r="EV7" s="74"/>
      <c r="EW7" s="76"/>
      <c r="EX7" s="77"/>
      <c r="EY7" s="74"/>
      <c r="EZ7" s="76"/>
      <c r="FA7" s="77"/>
      <c r="FB7" s="109">
        <v>0</v>
      </c>
      <c r="FC7" s="112">
        <v>0</v>
      </c>
      <c r="FD7" s="91">
        <v>0</v>
      </c>
      <c r="FE7" s="74"/>
      <c r="FF7" s="76"/>
      <c r="FG7" s="77"/>
      <c r="FH7" s="74"/>
      <c r="FI7" s="76"/>
      <c r="FJ7" s="77"/>
      <c r="FK7" s="74">
        <v>32</v>
      </c>
      <c r="FL7" s="76">
        <v>2</v>
      </c>
      <c r="FM7" s="77">
        <v>2</v>
      </c>
      <c r="FN7" s="74"/>
      <c r="FO7" s="76"/>
      <c r="FP7" s="77"/>
      <c r="FQ7" s="74"/>
      <c r="FR7" s="76"/>
      <c r="FS7" s="77"/>
      <c r="FT7" s="74">
        <v>19</v>
      </c>
      <c r="FU7" s="76">
        <v>1</v>
      </c>
      <c r="FV7" s="77">
        <v>1</v>
      </c>
      <c r="FW7" s="74"/>
      <c r="FX7" s="76"/>
      <c r="FY7" s="77"/>
      <c r="FZ7" s="74"/>
      <c r="GA7" s="76"/>
      <c r="GB7" s="77"/>
      <c r="GC7" s="74">
        <v>11</v>
      </c>
      <c r="GD7" s="76">
        <v>1</v>
      </c>
      <c r="GE7" s="77">
        <v>0</v>
      </c>
      <c r="GF7" s="74"/>
      <c r="GG7" s="76"/>
      <c r="GH7" s="77"/>
      <c r="GI7" s="115">
        <f>SUM(B7,K7,T7,AC7,AL7,AU7,BD7,BM7,BV7,CE7,CN7,CW7,DF7,DO7,DX7,EG7,EP7,EY7,FH7,FQ7,FZ7)</f>
        <v>0</v>
      </c>
      <c r="GJ7" s="66">
        <f t="shared" ref="GJ7:GJ22" si="0">SUM(C7,L7,U7,AD7,AM7,AV7,BE7,BN7,BW7,CF7,CO7,CX7,DG7,DP7,DY7,EH7,EQ7,EZ7,FI7,FR7,GA7)</f>
        <v>0</v>
      </c>
      <c r="GK7" s="124">
        <f t="shared" ref="GK7:GK25" si="1">SUM(C7,L7,U7,AD7,AM7,AV7,BE7,BN7,BW7,CF7,CO7,CX7,DG7,DP7,DY7,EH7,EQ7,EZ7,FI7,FR7,GA7)</f>
        <v>0</v>
      </c>
      <c r="GL7" s="58" t="e">
        <f>GJ7+GK7/GI7*100</f>
        <v>#DIV/0!</v>
      </c>
      <c r="GM7" s="116">
        <f t="shared" ref="GM7:GM24" si="2">SUM(E7,N7,W7,AF7,AO7,AX7,BG7,BP7,BY7,CH7,CQ7,CZ7,DI7,DR7,EA7,EJ7,ES7,FB7,FK7,FT7,GC7)</f>
        <v>406</v>
      </c>
      <c r="GN7" s="70">
        <f>SUM(F7,O7,X7,AG7,AP7,AY7,BH7,BQ7,BZ7,CI7,CR7,DA7,DJ7,DS7,EB7,EK7,ET7,FC23,FL7,FU7,GD7)</f>
        <v>28</v>
      </c>
      <c r="GO7" s="55">
        <f>SUM(G7,P7,Y7,AH7,AQ7,AZ7,BI7,BR7,CA7,CJ7,CS7,DB7,DK7,DT7,EC7,EL7,EU7,FD23,FM7,FV7,GE7)</f>
        <v>42</v>
      </c>
      <c r="GP7" s="65">
        <f>(GN7+GO7)/GM7*100</f>
        <v>17.241379310344829</v>
      </c>
      <c r="GQ7" s="95">
        <f>SUM(H7,Q7,Z7,AI7,AR7,BA7,BJ7,BS7,CB7,CK7,CT7,DC7,DL7,DU7,ED7,EM7,EV7,FE7,FN7,FW7,GF7)</f>
        <v>6</v>
      </c>
      <c r="GR7" s="131">
        <f>GQ7/GM7*100</f>
        <v>1.4778325123152709</v>
      </c>
      <c r="GS7" s="65">
        <f>GQ7/(GN7+GO7)*100</f>
        <v>8.5714285714285712</v>
      </c>
      <c r="GT7" s="115">
        <f>SUM(I7,R7,AA7,AJ7,AS7,BB7,BK7,BT7,CC7,CL7,CU7,DD7,DM7,DV7,EE7,EN7,EW7,FF7,FO7,FX7,GG7)</f>
        <v>0</v>
      </c>
      <c r="GU7" s="116">
        <f>SUM(J7,S7,AB7,AK7,AT7,BC7,BL7,BU7,CC7,CM7,CV7,DE7,DN7,DW7,EF7,EO7,EX7,FG7,FP7,FY7,GH7)</f>
        <v>0</v>
      </c>
      <c r="GV7" s="65">
        <f>(GT7+GU7)/GQ7*100</f>
        <v>0</v>
      </c>
      <c r="GW7" s="179"/>
      <c r="GX7" s="179"/>
      <c r="GY7" s="179"/>
      <c r="GZ7" s="179"/>
      <c r="HA7" s="179"/>
      <c r="HB7" s="179"/>
      <c r="HC7" s="179"/>
      <c r="HD7" s="179"/>
      <c r="HE7" s="179"/>
      <c r="HF7" s="179"/>
      <c r="HG7" s="179"/>
      <c r="HH7" s="179"/>
      <c r="HI7" s="179"/>
      <c r="HJ7" s="179"/>
      <c r="HK7" s="179"/>
      <c r="HL7" s="179"/>
    </row>
    <row r="8" spans="1:220" ht="15.75" x14ac:dyDescent="0.25">
      <c r="A8" s="26" t="s">
        <v>1</v>
      </c>
      <c r="B8" s="7"/>
      <c r="C8" s="17"/>
      <c r="D8" s="15"/>
      <c r="E8" s="74">
        <v>46</v>
      </c>
      <c r="F8" s="76">
        <v>3</v>
      </c>
      <c r="G8" s="77">
        <v>9</v>
      </c>
      <c r="H8" s="20"/>
      <c r="I8" s="84"/>
      <c r="J8" s="85"/>
      <c r="K8" s="20"/>
      <c r="L8" s="84"/>
      <c r="M8" s="85"/>
      <c r="N8" s="20">
        <v>12</v>
      </c>
      <c r="O8" s="84">
        <v>0</v>
      </c>
      <c r="P8" s="85">
        <v>1</v>
      </c>
      <c r="Q8" s="20"/>
      <c r="R8" s="85"/>
      <c r="S8" s="85"/>
      <c r="T8" s="80"/>
      <c r="U8" s="76"/>
      <c r="V8" s="77"/>
      <c r="W8" s="80">
        <v>0</v>
      </c>
      <c r="X8" s="76">
        <v>0</v>
      </c>
      <c r="Y8" s="77">
        <v>0</v>
      </c>
      <c r="Z8" s="80"/>
      <c r="AA8" s="76"/>
      <c r="AB8" s="77"/>
      <c r="AC8" s="74"/>
      <c r="AD8" s="76"/>
      <c r="AE8" s="77"/>
      <c r="AF8" s="74">
        <v>22</v>
      </c>
      <c r="AG8" s="76">
        <v>1</v>
      </c>
      <c r="AH8" s="77">
        <v>5</v>
      </c>
      <c r="AI8" s="74"/>
      <c r="AJ8" s="76"/>
      <c r="AK8" s="77"/>
      <c r="AL8" s="7"/>
      <c r="AM8" s="17"/>
      <c r="AN8" s="15"/>
      <c r="AO8" s="20">
        <v>0</v>
      </c>
      <c r="AP8" s="84">
        <v>0</v>
      </c>
      <c r="AQ8" s="85">
        <v>0</v>
      </c>
      <c r="AR8" s="20"/>
      <c r="AS8" s="84"/>
      <c r="AT8" s="85"/>
      <c r="AU8" s="7"/>
      <c r="AV8" s="17"/>
      <c r="AW8" s="15"/>
      <c r="AX8" s="20">
        <v>24</v>
      </c>
      <c r="AY8" s="84">
        <v>2</v>
      </c>
      <c r="AZ8" s="85">
        <v>5</v>
      </c>
      <c r="BA8" s="74"/>
      <c r="BB8" s="76"/>
      <c r="BC8" s="77"/>
      <c r="BD8" s="74"/>
      <c r="BE8" s="76"/>
      <c r="BF8" s="77"/>
      <c r="BG8" s="74">
        <v>41</v>
      </c>
      <c r="BH8" s="76">
        <v>1</v>
      </c>
      <c r="BI8" s="77">
        <v>9</v>
      </c>
      <c r="BJ8" s="74"/>
      <c r="BK8" s="76"/>
      <c r="BL8" s="77"/>
      <c r="BM8" s="74"/>
      <c r="BN8" s="76"/>
      <c r="BO8" s="77"/>
      <c r="BP8" s="74">
        <v>39</v>
      </c>
      <c r="BQ8" s="76">
        <v>3</v>
      </c>
      <c r="BR8" s="77">
        <v>8</v>
      </c>
      <c r="BS8" s="74">
        <v>7</v>
      </c>
      <c r="BT8" s="76"/>
      <c r="BU8" s="77"/>
      <c r="BV8" s="74"/>
      <c r="BW8" s="76"/>
      <c r="BX8" s="77"/>
      <c r="BY8" s="74">
        <v>69</v>
      </c>
      <c r="BZ8" s="76">
        <v>3</v>
      </c>
      <c r="CA8" s="77">
        <v>13</v>
      </c>
      <c r="CB8" s="74"/>
      <c r="CC8" s="76"/>
      <c r="CD8" s="77"/>
      <c r="CE8" s="74"/>
      <c r="CF8" s="76"/>
      <c r="CG8" s="77"/>
      <c r="CH8" s="74">
        <v>0</v>
      </c>
      <c r="CI8" s="76">
        <v>0</v>
      </c>
      <c r="CJ8" s="77">
        <v>0</v>
      </c>
      <c r="CK8" s="74"/>
      <c r="CL8" s="76"/>
      <c r="CM8" s="77"/>
      <c r="CN8" s="74"/>
      <c r="CO8" s="76"/>
      <c r="CP8" s="77"/>
      <c r="CQ8" s="74">
        <v>33</v>
      </c>
      <c r="CR8" s="76">
        <v>3</v>
      </c>
      <c r="CS8" s="77">
        <v>5</v>
      </c>
      <c r="CT8" s="74"/>
      <c r="CU8" s="76"/>
      <c r="CV8" s="77"/>
      <c r="CW8" s="74"/>
      <c r="CX8" s="76"/>
      <c r="CY8" s="77"/>
      <c r="CZ8" s="74">
        <v>28</v>
      </c>
      <c r="DA8" s="76">
        <v>2</v>
      </c>
      <c r="DB8" s="77">
        <v>5</v>
      </c>
      <c r="DC8" s="74"/>
      <c r="DD8" s="76"/>
      <c r="DE8" s="77"/>
      <c r="DF8" s="74"/>
      <c r="DG8" s="76"/>
      <c r="DH8" s="77"/>
      <c r="DI8" s="74">
        <v>31</v>
      </c>
      <c r="DJ8" s="76">
        <v>3</v>
      </c>
      <c r="DK8" s="77">
        <v>5</v>
      </c>
      <c r="DL8" s="74"/>
      <c r="DM8" s="76"/>
      <c r="DN8" s="77"/>
      <c r="DO8" s="74"/>
      <c r="DP8" s="76"/>
      <c r="DQ8" s="77"/>
      <c r="DR8" s="74">
        <v>50</v>
      </c>
      <c r="DS8" s="76">
        <v>3</v>
      </c>
      <c r="DT8" s="77">
        <v>9</v>
      </c>
      <c r="DU8" s="74"/>
      <c r="DV8" s="76"/>
      <c r="DW8" s="77"/>
      <c r="DX8" s="74"/>
      <c r="DY8" s="76"/>
      <c r="DZ8" s="77"/>
      <c r="EA8" s="74">
        <v>6</v>
      </c>
      <c r="EB8" s="76">
        <v>3</v>
      </c>
      <c r="EC8" s="77">
        <v>0</v>
      </c>
      <c r="ED8" s="74"/>
      <c r="EE8" s="76"/>
      <c r="EF8" s="77"/>
      <c r="EG8" s="74"/>
      <c r="EH8" s="76"/>
      <c r="EI8" s="77"/>
      <c r="EJ8" s="74">
        <v>26</v>
      </c>
      <c r="EK8" s="76">
        <v>0</v>
      </c>
      <c r="EL8" s="77">
        <v>1</v>
      </c>
      <c r="EM8" s="74"/>
      <c r="EN8" s="76"/>
      <c r="EO8" s="77"/>
      <c r="EP8" s="74"/>
      <c r="EQ8" s="76"/>
      <c r="ER8" s="77"/>
      <c r="ES8" s="74">
        <v>26</v>
      </c>
      <c r="ET8" s="76">
        <v>2</v>
      </c>
      <c r="EU8" s="77">
        <v>5</v>
      </c>
      <c r="EV8" s="74"/>
      <c r="EW8" s="76"/>
      <c r="EX8" s="77"/>
      <c r="EY8" s="74"/>
      <c r="EZ8" s="76"/>
      <c r="FA8" s="77"/>
      <c r="FB8" s="109">
        <v>1</v>
      </c>
      <c r="FC8" s="110">
        <v>1</v>
      </c>
      <c r="FD8" s="91">
        <v>0</v>
      </c>
      <c r="FE8" s="74"/>
      <c r="FF8" s="76"/>
      <c r="FG8" s="77"/>
      <c r="FH8" s="74"/>
      <c r="FI8" s="76"/>
      <c r="FJ8" s="77"/>
      <c r="FK8" s="74">
        <v>20</v>
      </c>
      <c r="FL8" s="76">
        <v>1</v>
      </c>
      <c r="FM8" s="77">
        <v>3</v>
      </c>
      <c r="FN8" s="74"/>
      <c r="FO8" s="76"/>
      <c r="FP8" s="77"/>
      <c r="FQ8" s="74"/>
      <c r="FR8" s="76"/>
      <c r="FS8" s="77"/>
      <c r="FT8" s="74">
        <v>12</v>
      </c>
      <c r="FU8" s="76">
        <v>2</v>
      </c>
      <c r="FV8" s="77">
        <v>1</v>
      </c>
      <c r="FW8" s="74"/>
      <c r="FX8" s="76"/>
      <c r="FY8" s="77"/>
      <c r="FZ8" s="74"/>
      <c r="GA8" s="76"/>
      <c r="GB8" s="77"/>
      <c r="GC8" s="74">
        <v>18</v>
      </c>
      <c r="GD8" s="76">
        <v>0</v>
      </c>
      <c r="GE8" s="77">
        <v>4</v>
      </c>
      <c r="GF8" s="74"/>
      <c r="GG8" s="76"/>
      <c r="GH8" s="77"/>
      <c r="GI8" s="117">
        <f t="shared" ref="GI8:GJ25" si="3">SUM(B8,K8,T8,AC8,AL8,AU8,BD8,BM8,BV8,CE8,CN8,CW8,DF8,DO8,DX8,EG8,EP8,EY8,FH8,FQ8,FZ8)</f>
        <v>0</v>
      </c>
      <c r="GJ8" s="67">
        <f t="shared" si="0"/>
        <v>0</v>
      </c>
      <c r="GK8" s="52">
        <f t="shared" si="1"/>
        <v>0</v>
      </c>
      <c r="GL8" s="20" t="e">
        <f t="shared" ref="GL8:GL24" si="4">GJ8+GK8/GI8*100</f>
        <v>#DIV/0!</v>
      </c>
      <c r="GM8" s="125">
        <f t="shared" si="2"/>
        <v>504</v>
      </c>
      <c r="GN8" s="67">
        <f t="shared" ref="GN8:GN24" si="5">SUM(F8,O8,X8,AG8,AP8,AY8,BH8,BQ8,BZ8,CI8,CR8,DA8,DJ8,DS8,EB8,EK8,ET8,FC8,FL8,FU8,GD8)</f>
        <v>33</v>
      </c>
      <c r="GO8" s="52">
        <f t="shared" ref="GO8:GO24" si="6">SUM(G8,P8,Y8,AH8,AQ8,AZ8,BI8,BR8,CA8,CJ8,CS8,DB8,DK8,DT8,EC8,EL8,EU8,FD8,FM8,FV8,GE8)</f>
        <v>88</v>
      </c>
      <c r="GP8" s="56">
        <f t="shared" ref="GP8:GP25" si="7">(GN8+GO8)/GM8*100</f>
        <v>24.00793650793651</v>
      </c>
      <c r="GQ8" s="96">
        <f t="shared" ref="GQ8:GQ24" si="8">SUM(H8,Q8,Z8,AI8,AR8,BA8,BJ8,BS8,CB8,CK8,CT8,DC8,DL8,DU8,ED8,EM8,EV8,FE8,FN8,FW8,GF8)</f>
        <v>7</v>
      </c>
      <c r="GR8" s="132">
        <f t="shared" ref="GR8:GR24" si="9">GQ8/GM8*100</f>
        <v>1.3888888888888888</v>
      </c>
      <c r="GS8" s="134">
        <f t="shared" ref="GS8:GS24" si="10">GQ8/(GN8+GO8)*100</f>
        <v>5.785123966942149</v>
      </c>
      <c r="GT8" s="117">
        <f t="shared" ref="GT8:GT24" si="11">SUM(I8,R8,AA8,AJ8,AS8,BB8,BK8,BT8,CC8,CL8,CU8,DD8,DM8,DV8,EE8,EN8,EW8,FF8,FO8,FX8,GG8)</f>
        <v>0</v>
      </c>
      <c r="GU8" s="118">
        <f t="shared" ref="GU8:GU24" si="12">SUM(J8,S8,AB8,AK8,AT8,BC8,BL8,BU8,CC8,CM8,CV8,DE8,DN8,DW8,EF8,EO8,EX8,FG8,FP8,FY8,GH8)</f>
        <v>0</v>
      </c>
      <c r="GV8" s="56">
        <f t="shared" ref="GV8:GV25" si="13">(GT8+GU8)/GQ8*100</f>
        <v>0</v>
      </c>
      <c r="GW8" s="179"/>
      <c r="GX8" s="179"/>
      <c r="GY8" s="179"/>
      <c r="GZ8" s="179"/>
      <c r="HA8" s="179"/>
      <c r="HB8" s="179"/>
      <c r="HC8" s="179"/>
      <c r="HD8" s="179"/>
      <c r="HE8" s="179"/>
      <c r="HF8" s="179"/>
      <c r="HG8" s="179"/>
      <c r="HH8" s="179"/>
      <c r="HI8" s="179"/>
      <c r="HJ8" s="179"/>
      <c r="HK8" s="179"/>
      <c r="HL8" s="179"/>
    </row>
    <row r="9" spans="1:220" s="2" customFormat="1" ht="15.75" x14ac:dyDescent="0.25">
      <c r="A9" s="26" t="s">
        <v>2</v>
      </c>
      <c r="B9" s="7"/>
      <c r="C9" s="17"/>
      <c r="D9" s="15"/>
      <c r="E9" s="74">
        <v>5</v>
      </c>
      <c r="F9" s="76">
        <v>0</v>
      </c>
      <c r="G9" s="77">
        <v>2</v>
      </c>
      <c r="H9" s="20"/>
      <c r="I9" s="84"/>
      <c r="J9" s="85"/>
      <c r="K9" s="86"/>
      <c r="L9" s="84"/>
      <c r="M9" s="85"/>
      <c r="N9" s="86">
        <v>0</v>
      </c>
      <c r="O9" s="84">
        <v>0</v>
      </c>
      <c r="P9" s="85">
        <v>0</v>
      </c>
      <c r="Q9" s="20"/>
      <c r="R9" s="85"/>
      <c r="S9" s="85"/>
      <c r="T9" s="80"/>
      <c r="U9" s="76"/>
      <c r="V9" s="77"/>
      <c r="W9" s="80">
        <v>10</v>
      </c>
      <c r="X9" s="76">
        <v>0</v>
      </c>
      <c r="Y9" s="77">
        <v>1</v>
      </c>
      <c r="Z9" s="80"/>
      <c r="AA9" s="76"/>
      <c r="AB9" s="77"/>
      <c r="AC9" s="80"/>
      <c r="AD9" s="76"/>
      <c r="AE9" s="77"/>
      <c r="AF9" s="74">
        <v>0</v>
      </c>
      <c r="AG9" s="76">
        <v>0</v>
      </c>
      <c r="AH9" s="77">
        <v>0</v>
      </c>
      <c r="AI9" s="74"/>
      <c r="AJ9" s="76"/>
      <c r="AK9" s="77"/>
      <c r="AL9" s="7"/>
      <c r="AM9" s="17"/>
      <c r="AN9" s="15"/>
      <c r="AO9" s="20">
        <v>2</v>
      </c>
      <c r="AP9" s="84">
        <v>0</v>
      </c>
      <c r="AQ9" s="85">
        <v>0</v>
      </c>
      <c r="AR9" s="20"/>
      <c r="AS9" s="84"/>
      <c r="AT9" s="85"/>
      <c r="AU9" s="8"/>
      <c r="AV9" s="17"/>
      <c r="AW9" s="15"/>
      <c r="AX9" s="20">
        <v>0</v>
      </c>
      <c r="AY9" s="84">
        <v>0</v>
      </c>
      <c r="AZ9" s="85">
        <v>0</v>
      </c>
      <c r="BA9" s="74"/>
      <c r="BB9" s="76"/>
      <c r="BC9" s="77"/>
      <c r="BD9" s="80"/>
      <c r="BE9" s="76"/>
      <c r="BF9" s="77"/>
      <c r="BG9" s="74">
        <v>9</v>
      </c>
      <c r="BH9" s="76">
        <v>1</v>
      </c>
      <c r="BI9" s="77">
        <v>2</v>
      </c>
      <c r="BJ9" s="74"/>
      <c r="BK9" s="76"/>
      <c r="BL9" s="77"/>
      <c r="BM9" s="80"/>
      <c r="BN9" s="76"/>
      <c r="BO9" s="77"/>
      <c r="BP9" s="74">
        <v>2</v>
      </c>
      <c r="BQ9" s="76">
        <v>1</v>
      </c>
      <c r="BR9" s="77">
        <v>1</v>
      </c>
      <c r="BS9" s="74">
        <v>2</v>
      </c>
      <c r="BT9" s="76"/>
      <c r="BU9" s="77"/>
      <c r="BV9" s="74"/>
      <c r="BW9" s="76"/>
      <c r="BX9" s="77"/>
      <c r="BY9" s="74">
        <v>9</v>
      </c>
      <c r="BZ9" s="76">
        <v>1</v>
      </c>
      <c r="CA9" s="77">
        <v>1</v>
      </c>
      <c r="CB9" s="74"/>
      <c r="CC9" s="76"/>
      <c r="CD9" s="77"/>
      <c r="CE9" s="80"/>
      <c r="CF9" s="76"/>
      <c r="CG9" s="77"/>
      <c r="CH9" s="74">
        <v>0</v>
      </c>
      <c r="CI9" s="76">
        <v>0</v>
      </c>
      <c r="CJ9" s="77">
        <v>0</v>
      </c>
      <c r="CK9" s="74"/>
      <c r="CL9" s="76"/>
      <c r="CM9" s="77"/>
      <c r="CN9" s="80"/>
      <c r="CO9" s="76"/>
      <c r="CP9" s="77"/>
      <c r="CQ9" s="74">
        <v>9</v>
      </c>
      <c r="CR9" s="76">
        <v>0</v>
      </c>
      <c r="CS9" s="77">
        <v>0</v>
      </c>
      <c r="CT9" s="74"/>
      <c r="CU9" s="76"/>
      <c r="CV9" s="77"/>
      <c r="CW9" s="74"/>
      <c r="CX9" s="76"/>
      <c r="CY9" s="77"/>
      <c r="CZ9" s="74">
        <v>6</v>
      </c>
      <c r="DA9" s="76">
        <v>0</v>
      </c>
      <c r="DB9" s="77">
        <v>3</v>
      </c>
      <c r="DC9" s="74"/>
      <c r="DD9" s="76"/>
      <c r="DE9" s="77"/>
      <c r="DF9" s="80"/>
      <c r="DG9" s="76"/>
      <c r="DH9" s="77"/>
      <c r="DI9" s="74">
        <v>3</v>
      </c>
      <c r="DJ9" s="76">
        <v>0</v>
      </c>
      <c r="DK9" s="77">
        <v>0</v>
      </c>
      <c r="DL9" s="74"/>
      <c r="DM9" s="76"/>
      <c r="DN9" s="77"/>
      <c r="DO9" s="80"/>
      <c r="DP9" s="76"/>
      <c r="DQ9" s="77"/>
      <c r="DR9" s="74">
        <v>6</v>
      </c>
      <c r="DS9" s="76">
        <v>0</v>
      </c>
      <c r="DT9" s="77">
        <v>1</v>
      </c>
      <c r="DU9" s="74"/>
      <c r="DV9" s="76"/>
      <c r="DW9" s="77"/>
      <c r="DX9" s="80"/>
      <c r="DY9" s="76"/>
      <c r="DZ9" s="77"/>
      <c r="EA9" s="74">
        <v>9</v>
      </c>
      <c r="EB9" s="76">
        <v>3</v>
      </c>
      <c r="EC9" s="77">
        <v>2</v>
      </c>
      <c r="ED9" s="74"/>
      <c r="EE9" s="76"/>
      <c r="EF9" s="77"/>
      <c r="EG9" s="80"/>
      <c r="EH9" s="76"/>
      <c r="EI9" s="77"/>
      <c r="EJ9" s="74">
        <v>9</v>
      </c>
      <c r="EK9" s="76">
        <v>0</v>
      </c>
      <c r="EL9" s="77">
        <v>0</v>
      </c>
      <c r="EM9" s="74"/>
      <c r="EN9" s="76"/>
      <c r="EO9" s="77"/>
      <c r="EP9" s="80"/>
      <c r="EQ9" s="76"/>
      <c r="ER9" s="77"/>
      <c r="ES9" s="74">
        <v>3</v>
      </c>
      <c r="ET9" s="76">
        <v>1</v>
      </c>
      <c r="EU9" s="77">
        <v>0</v>
      </c>
      <c r="EV9" s="74"/>
      <c r="EW9" s="76"/>
      <c r="EX9" s="77"/>
      <c r="EY9" s="80"/>
      <c r="EZ9" s="76"/>
      <c r="FA9" s="77"/>
      <c r="FB9" s="109">
        <v>0</v>
      </c>
      <c r="FC9" s="110">
        <v>0</v>
      </c>
      <c r="FD9" s="91">
        <v>0</v>
      </c>
      <c r="FE9" s="74"/>
      <c r="FF9" s="76"/>
      <c r="FG9" s="77"/>
      <c r="FH9" s="80"/>
      <c r="FI9" s="76"/>
      <c r="FJ9" s="77"/>
      <c r="FK9" s="74">
        <v>7</v>
      </c>
      <c r="FL9" s="76">
        <v>0</v>
      </c>
      <c r="FM9" s="77">
        <v>0</v>
      </c>
      <c r="FN9" s="74"/>
      <c r="FO9" s="76"/>
      <c r="FP9" s="77"/>
      <c r="FQ9" s="74"/>
      <c r="FR9" s="76"/>
      <c r="FS9" s="77"/>
      <c r="FT9" s="74">
        <v>9</v>
      </c>
      <c r="FU9" s="76">
        <v>0</v>
      </c>
      <c r="FV9" s="77">
        <v>3</v>
      </c>
      <c r="FW9" s="74"/>
      <c r="FX9" s="76"/>
      <c r="FY9" s="77"/>
      <c r="FZ9" s="74"/>
      <c r="GA9" s="76"/>
      <c r="GB9" s="77"/>
      <c r="GC9" s="74">
        <v>2</v>
      </c>
      <c r="GD9" s="76">
        <v>0</v>
      </c>
      <c r="GE9" s="77">
        <v>0</v>
      </c>
      <c r="GF9" s="74"/>
      <c r="GG9" s="76"/>
      <c r="GH9" s="77"/>
      <c r="GI9" s="117">
        <f t="shared" si="3"/>
        <v>0</v>
      </c>
      <c r="GJ9" s="67">
        <f t="shared" si="0"/>
        <v>0</v>
      </c>
      <c r="GK9" s="52">
        <f t="shared" si="1"/>
        <v>0</v>
      </c>
      <c r="GL9" s="20" t="e">
        <f t="shared" si="4"/>
        <v>#DIV/0!</v>
      </c>
      <c r="GM9" s="125">
        <f t="shared" si="2"/>
        <v>100</v>
      </c>
      <c r="GN9" s="67">
        <f t="shared" si="5"/>
        <v>7</v>
      </c>
      <c r="GO9" s="52">
        <f t="shared" si="6"/>
        <v>16</v>
      </c>
      <c r="GP9" s="56">
        <f t="shared" si="7"/>
        <v>23</v>
      </c>
      <c r="GQ9" s="96">
        <f t="shared" si="8"/>
        <v>2</v>
      </c>
      <c r="GR9" s="132">
        <f t="shared" si="9"/>
        <v>2</v>
      </c>
      <c r="GS9" s="134">
        <f t="shared" si="10"/>
        <v>8.695652173913043</v>
      </c>
      <c r="GT9" s="117">
        <f t="shared" si="11"/>
        <v>0</v>
      </c>
      <c r="GU9" s="118">
        <f t="shared" si="12"/>
        <v>0</v>
      </c>
      <c r="GV9" s="56">
        <f t="shared" si="13"/>
        <v>0</v>
      </c>
      <c r="GW9" s="179"/>
      <c r="GX9" s="179"/>
      <c r="GY9" s="179"/>
      <c r="GZ9" s="179"/>
      <c r="HA9" s="179"/>
      <c r="HB9" s="179"/>
      <c r="HC9" s="179"/>
      <c r="HD9" s="179"/>
      <c r="HE9" s="179"/>
      <c r="HF9" s="179"/>
      <c r="HG9" s="179"/>
      <c r="HH9" s="179"/>
      <c r="HI9" s="179"/>
      <c r="HJ9" s="179"/>
      <c r="HK9" s="179"/>
      <c r="HL9" s="179"/>
    </row>
    <row r="10" spans="1:220" ht="15.75" x14ac:dyDescent="0.25">
      <c r="A10" s="26" t="s">
        <v>3</v>
      </c>
      <c r="B10" s="7"/>
      <c r="C10" s="17"/>
      <c r="D10" s="15"/>
      <c r="E10" s="74">
        <v>4</v>
      </c>
      <c r="F10" s="76">
        <v>2</v>
      </c>
      <c r="G10" s="77">
        <v>0</v>
      </c>
      <c r="H10" s="20"/>
      <c r="I10" s="84"/>
      <c r="J10" s="85"/>
      <c r="K10" s="20"/>
      <c r="L10" s="84"/>
      <c r="M10" s="85"/>
      <c r="N10" s="20">
        <v>2</v>
      </c>
      <c r="O10" s="84">
        <v>0</v>
      </c>
      <c r="P10" s="85">
        <v>0</v>
      </c>
      <c r="Q10" s="20"/>
      <c r="R10" s="85"/>
      <c r="S10" s="85"/>
      <c r="T10" s="80"/>
      <c r="U10" s="76"/>
      <c r="V10" s="77"/>
      <c r="W10" s="80">
        <v>2</v>
      </c>
      <c r="X10" s="76">
        <v>1</v>
      </c>
      <c r="Y10" s="77">
        <v>0</v>
      </c>
      <c r="Z10" s="80"/>
      <c r="AA10" s="76"/>
      <c r="AB10" s="77"/>
      <c r="AC10" s="74"/>
      <c r="AD10" s="76"/>
      <c r="AE10" s="77"/>
      <c r="AF10" s="74">
        <v>0</v>
      </c>
      <c r="AG10" s="76">
        <v>0</v>
      </c>
      <c r="AH10" s="77">
        <v>0</v>
      </c>
      <c r="AI10" s="74"/>
      <c r="AJ10" s="76"/>
      <c r="AK10" s="77"/>
      <c r="AL10" s="7"/>
      <c r="AM10" s="17"/>
      <c r="AN10" s="15"/>
      <c r="AO10" s="20">
        <v>0</v>
      </c>
      <c r="AP10" s="84">
        <v>0</v>
      </c>
      <c r="AQ10" s="85">
        <v>0</v>
      </c>
      <c r="AR10" s="20"/>
      <c r="AS10" s="84"/>
      <c r="AT10" s="85"/>
      <c r="AU10" s="7"/>
      <c r="AV10" s="17"/>
      <c r="AW10" s="15"/>
      <c r="AX10" s="20">
        <v>0</v>
      </c>
      <c r="AY10" s="84">
        <v>0</v>
      </c>
      <c r="AZ10" s="85">
        <v>0</v>
      </c>
      <c r="BA10" s="74"/>
      <c r="BB10" s="76"/>
      <c r="BC10" s="77"/>
      <c r="BD10" s="74"/>
      <c r="BE10" s="76"/>
      <c r="BF10" s="77"/>
      <c r="BG10" s="74">
        <v>3</v>
      </c>
      <c r="BH10" s="76">
        <v>1</v>
      </c>
      <c r="BI10" s="77">
        <v>1</v>
      </c>
      <c r="BJ10" s="74"/>
      <c r="BK10" s="76"/>
      <c r="BL10" s="77"/>
      <c r="BM10" s="74"/>
      <c r="BN10" s="76"/>
      <c r="BO10" s="77"/>
      <c r="BP10" s="74">
        <v>2</v>
      </c>
      <c r="BQ10" s="76">
        <v>0</v>
      </c>
      <c r="BR10" s="77">
        <v>0</v>
      </c>
      <c r="BS10" s="74">
        <v>0</v>
      </c>
      <c r="BT10" s="76"/>
      <c r="BU10" s="77"/>
      <c r="BV10" s="74"/>
      <c r="BW10" s="76"/>
      <c r="BX10" s="77"/>
      <c r="BY10" s="74">
        <v>5</v>
      </c>
      <c r="BZ10" s="76">
        <v>0</v>
      </c>
      <c r="CA10" s="77">
        <v>0</v>
      </c>
      <c r="CB10" s="74"/>
      <c r="CC10" s="76"/>
      <c r="CD10" s="77"/>
      <c r="CE10" s="74"/>
      <c r="CF10" s="76"/>
      <c r="CG10" s="77"/>
      <c r="CH10" s="74">
        <v>0</v>
      </c>
      <c r="CI10" s="76">
        <v>0</v>
      </c>
      <c r="CJ10" s="77">
        <v>0</v>
      </c>
      <c r="CK10" s="74"/>
      <c r="CL10" s="76"/>
      <c r="CM10" s="77"/>
      <c r="CN10" s="74"/>
      <c r="CO10" s="76"/>
      <c r="CP10" s="77"/>
      <c r="CQ10" s="74">
        <v>2</v>
      </c>
      <c r="CR10" s="76">
        <v>1</v>
      </c>
      <c r="CS10" s="77">
        <v>0</v>
      </c>
      <c r="CT10" s="74"/>
      <c r="CU10" s="76"/>
      <c r="CV10" s="77"/>
      <c r="CW10" s="74"/>
      <c r="CX10" s="76"/>
      <c r="CY10" s="77"/>
      <c r="CZ10" s="74">
        <v>6</v>
      </c>
      <c r="DA10" s="76">
        <v>2</v>
      </c>
      <c r="DB10" s="77">
        <v>0</v>
      </c>
      <c r="DC10" s="74"/>
      <c r="DD10" s="76"/>
      <c r="DE10" s="77"/>
      <c r="DF10" s="74"/>
      <c r="DG10" s="76"/>
      <c r="DH10" s="77"/>
      <c r="DI10" s="74">
        <v>1</v>
      </c>
      <c r="DJ10" s="76">
        <v>0</v>
      </c>
      <c r="DK10" s="77">
        <v>0</v>
      </c>
      <c r="DL10" s="74"/>
      <c r="DM10" s="76"/>
      <c r="DN10" s="77"/>
      <c r="DO10" s="74"/>
      <c r="DP10" s="76"/>
      <c r="DQ10" s="77"/>
      <c r="DR10" s="74">
        <v>4</v>
      </c>
      <c r="DS10" s="76">
        <v>2</v>
      </c>
      <c r="DT10" s="77">
        <v>0</v>
      </c>
      <c r="DU10" s="74"/>
      <c r="DV10" s="76"/>
      <c r="DW10" s="77"/>
      <c r="DX10" s="74"/>
      <c r="DY10" s="76"/>
      <c r="DZ10" s="77"/>
      <c r="EA10" s="74">
        <v>5</v>
      </c>
      <c r="EB10" s="76">
        <v>3</v>
      </c>
      <c r="EC10" s="77">
        <v>2</v>
      </c>
      <c r="ED10" s="74"/>
      <c r="EE10" s="76"/>
      <c r="EF10" s="77"/>
      <c r="EG10" s="74"/>
      <c r="EH10" s="76"/>
      <c r="EI10" s="77"/>
      <c r="EJ10" s="74">
        <v>5</v>
      </c>
      <c r="EK10" s="76">
        <v>1</v>
      </c>
      <c r="EL10" s="77">
        <v>0</v>
      </c>
      <c r="EM10" s="74"/>
      <c r="EN10" s="76"/>
      <c r="EO10" s="77"/>
      <c r="EP10" s="74"/>
      <c r="EQ10" s="76"/>
      <c r="ER10" s="77"/>
      <c r="ES10" s="74">
        <v>8</v>
      </c>
      <c r="ET10" s="76">
        <v>2</v>
      </c>
      <c r="EU10" s="77">
        <v>2</v>
      </c>
      <c r="EV10" s="74"/>
      <c r="EW10" s="76"/>
      <c r="EX10" s="77"/>
      <c r="EY10" s="74"/>
      <c r="EZ10" s="76"/>
      <c r="FA10" s="77"/>
      <c r="FB10" s="109">
        <v>0</v>
      </c>
      <c r="FC10" s="110">
        <v>0</v>
      </c>
      <c r="FD10" s="91">
        <v>0</v>
      </c>
      <c r="FE10" s="74"/>
      <c r="FF10" s="76"/>
      <c r="FG10" s="77"/>
      <c r="FH10" s="74"/>
      <c r="FI10" s="76"/>
      <c r="FJ10" s="77"/>
      <c r="FK10" s="74">
        <v>2</v>
      </c>
      <c r="FL10" s="76">
        <v>0</v>
      </c>
      <c r="FM10" s="77">
        <v>0</v>
      </c>
      <c r="FN10" s="74"/>
      <c r="FO10" s="76"/>
      <c r="FP10" s="77"/>
      <c r="FQ10" s="74"/>
      <c r="FR10" s="76"/>
      <c r="FS10" s="77"/>
      <c r="FT10" s="74">
        <v>0</v>
      </c>
      <c r="FU10" s="76">
        <v>0</v>
      </c>
      <c r="FV10" s="77">
        <v>0</v>
      </c>
      <c r="FW10" s="74"/>
      <c r="FX10" s="76"/>
      <c r="FY10" s="77"/>
      <c r="FZ10" s="74"/>
      <c r="GA10" s="76"/>
      <c r="GB10" s="77"/>
      <c r="GC10" s="74">
        <v>0</v>
      </c>
      <c r="GD10" s="76">
        <v>0</v>
      </c>
      <c r="GE10" s="77">
        <v>0</v>
      </c>
      <c r="GF10" s="74"/>
      <c r="GG10" s="76"/>
      <c r="GH10" s="77"/>
      <c r="GI10" s="117">
        <f t="shared" si="3"/>
        <v>0</v>
      </c>
      <c r="GJ10" s="67">
        <f t="shared" si="0"/>
        <v>0</v>
      </c>
      <c r="GK10" s="52">
        <f t="shared" si="1"/>
        <v>0</v>
      </c>
      <c r="GL10" s="20" t="e">
        <f t="shared" si="4"/>
        <v>#DIV/0!</v>
      </c>
      <c r="GM10" s="125">
        <f t="shared" si="2"/>
        <v>51</v>
      </c>
      <c r="GN10" s="67">
        <f t="shared" si="5"/>
        <v>15</v>
      </c>
      <c r="GO10" s="52">
        <f t="shared" si="6"/>
        <v>5</v>
      </c>
      <c r="GP10" s="56">
        <f t="shared" si="7"/>
        <v>39.215686274509807</v>
      </c>
      <c r="GQ10" s="96">
        <f t="shared" si="8"/>
        <v>0</v>
      </c>
      <c r="GR10" s="132">
        <f t="shared" si="9"/>
        <v>0</v>
      </c>
      <c r="GS10" s="134">
        <f t="shared" si="10"/>
        <v>0</v>
      </c>
      <c r="GT10" s="117">
        <f t="shared" si="11"/>
        <v>0</v>
      </c>
      <c r="GU10" s="118">
        <f t="shared" si="12"/>
        <v>0</v>
      </c>
      <c r="GV10" s="56" t="e">
        <f t="shared" si="13"/>
        <v>#DIV/0!</v>
      </c>
      <c r="GW10" s="179"/>
      <c r="GX10" s="179"/>
      <c r="GY10" s="179"/>
      <c r="GZ10" s="179"/>
      <c r="HA10" s="179"/>
      <c r="HB10" s="179"/>
      <c r="HC10" s="179"/>
      <c r="HD10" s="179"/>
      <c r="HE10" s="179"/>
      <c r="HF10" s="179"/>
      <c r="HG10" s="179"/>
      <c r="HH10" s="179"/>
      <c r="HI10" s="179"/>
      <c r="HJ10" s="179"/>
      <c r="HK10" s="179"/>
      <c r="HL10" s="179"/>
    </row>
    <row r="11" spans="1:220" ht="15.75" x14ac:dyDescent="0.25">
      <c r="A11" s="26" t="s">
        <v>44</v>
      </c>
      <c r="B11" s="7"/>
      <c r="C11" s="17"/>
      <c r="D11" s="15"/>
      <c r="E11" s="74">
        <v>21</v>
      </c>
      <c r="F11" s="76">
        <v>3</v>
      </c>
      <c r="G11" s="77">
        <v>2</v>
      </c>
      <c r="H11" s="20"/>
      <c r="I11" s="84"/>
      <c r="J11" s="85"/>
      <c r="K11" s="20"/>
      <c r="L11" s="84"/>
      <c r="M11" s="85"/>
      <c r="N11" s="20">
        <v>2</v>
      </c>
      <c r="O11" s="84">
        <v>0</v>
      </c>
      <c r="P11" s="85">
        <v>0</v>
      </c>
      <c r="Q11" s="20"/>
      <c r="R11" s="85"/>
      <c r="S11" s="85"/>
      <c r="T11" s="80"/>
      <c r="U11" s="76"/>
      <c r="V11" s="77"/>
      <c r="W11" s="80">
        <v>24</v>
      </c>
      <c r="X11" s="76">
        <v>5</v>
      </c>
      <c r="Y11" s="77">
        <v>2</v>
      </c>
      <c r="Z11" s="80"/>
      <c r="AA11" s="76"/>
      <c r="AB11" s="77"/>
      <c r="AC11" s="74"/>
      <c r="AD11" s="76"/>
      <c r="AE11" s="77"/>
      <c r="AF11" s="74">
        <v>13</v>
      </c>
      <c r="AG11" s="76">
        <v>0</v>
      </c>
      <c r="AH11" s="77">
        <v>2</v>
      </c>
      <c r="AI11" s="74"/>
      <c r="AJ11" s="76"/>
      <c r="AK11" s="77"/>
      <c r="AL11" s="7"/>
      <c r="AM11" s="17"/>
      <c r="AN11" s="15"/>
      <c r="AO11" s="20">
        <v>15</v>
      </c>
      <c r="AP11" s="84">
        <v>1</v>
      </c>
      <c r="AQ11" s="85">
        <v>3</v>
      </c>
      <c r="AR11" s="20"/>
      <c r="AS11" s="84"/>
      <c r="AT11" s="85"/>
      <c r="AU11" s="7"/>
      <c r="AV11" s="17"/>
      <c r="AW11" s="15"/>
      <c r="AX11" s="20">
        <v>6</v>
      </c>
      <c r="AY11" s="84">
        <v>1</v>
      </c>
      <c r="AZ11" s="85">
        <v>1</v>
      </c>
      <c r="BA11" s="74"/>
      <c r="BB11" s="76"/>
      <c r="BC11" s="77"/>
      <c r="BD11" s="74"/>
      <c r="BE11" s="76"/>
      <c r="BF11" s="77"/>
      <c r="BG11" s="74">
        <v>17</v>
      </c>
      <c r="BH11" s="76">
        <v>1</v>
      </c>
      <c r="BI11" s="77">
        <v>3</v>
      </c>
      <c r="BJ11" s="74"/>
      <c r="BK11" s="76"/>
      <c r="BL11" s="77"/>
      <c r="BM11" s="74"/>
      <c r="BN11" s="76"/>
      <c r="BO11" s="77"/>
      <c r="BP11" s="74">
        <v>16</v>
      </c>
      <c r="BQ11" s="76">
        <v>4</v>
      </c>
      <c r="BR11" s="77">
        <v>4</v>
      </c>
      <c r="BS11" s="74">
        <v>0</v>
      </c>
      <c r="BT11" s="76"/>
      <c r="BU11" s="77"/>
      <c r="BV11" s="74"/>
      <c r="BW11" s="76"/>
      <c r="BX11" s="77"/>
      <c r="BY11" s="74">
        <v>17</v>
      </c>
      <c r="BZ11" s="76">
        <v>3</v>
      </c>
      <c r="CA11" s="77">
        <v>3</v>
      </c>
      <c r="CB11" s="74"/>
      <c r="CC11" s="76"/>
      <c r="CD11" s="77"/>
      <c r="CE11" s="74"/>
      <c r="CF11" s="76"/>
      <c r="CG11" s="77"/>
      <c r="CH11" s="74">
        <v>0</v>
      </c>
      <c r="CI11" s="76">
        <v>0</v>
      </c>
      <c r="CJ11" s="77">
        <v>0</v>
      </c>
      <c r="CK11" s="74"/>
      <c r="CL11" s="76"/>
      <c r="CM11" s="77"/>
      <c r="CN11" s="74"/>
      <c r="CO11" s="76"/>
      <c r="CP11" s="77"/>
      <c r="CQ11" s="74">
        <v>17</v>
      </c>
      <c r="CR11" s="76">
        <v>2</v>
      </c>
      <c r="CS11" s="77">
        <v>1</v>
      </c>
      <c r="CT11" s="74"/>
      <c r="CU11" s="76"/>
      <c r="CV11" s="77"/>
      <c r="CW11" s="74"/>
      <c r="CX11" s="76"/>
      <c r="CY11" s="77"/>
      <c r="CZ11" s="74">
        <v>9</v>
      </c>
      <c r="DA11" s="76">
        <v>3</v>
      </c>
      <c r="DB11" s="77">
        <v>2</v>
      </c>
      <c r="DC11" s="74"/>
      <c r="DD11" s="76"/>
      <c r="DE11" s="77"/>
      <c r="DF11" s="74"/>
      <c r="DG11" s="76"/>
      <c r="DH11" s="77"/>
      <c r="DI11" s="74">
        <v>10</v>
      </c>
      <c r="DJ11" s="76"/>
      <c r="DK11" s="77"/>
      <c r="DL11" s="74"/>
      <c r="DM11" s="76"/>
      <c r="DN11" s="77"/>
      <c r="DO11" s="74"/>
      <c r="DP11" s="76"/>
      <c r="DQ11" s="77"/>
      <c r="DR11" s="74">
        <v>20</v>
      </c>
      <c r="DS11" s="76">
        <v>3</v>
      </c>
      <c r="DT11" s="77">
        <v>7</v>
      </c>
      <c r="DU11" s="74"/>
      <c r="DV11" s="76"/>
      <c r="DW11" s="77"/>
      <c r="DX11" s="74"/>
      <c r="DY11" s="76"/>
      <c r="DZ11" s="77"/>
      <c r="EA11" s="74">
        <v>2</v>
      </c>
      <c r="EB11" s="76">
        <v>4</v>
      </c>
      <c r="EC11" s="77">
        <v>0</v>
      </c>
      <c r="ED11" s="74"/>
      <c r="EE11" s="76"/>
      <c r="EF11" s="77"/>
      <c r="EG11" s="74"/>
      <c r="EH11" s="76"/>
      <c r="EI11" s="77"/>
      <c r="EJ11" s="74">
        <v>18</v>
      </c>
      <c r="EK11" s="76"/>
      <c r="EL11" s="77"/>
      <c r="EM11" s="74"/>
      <c r="EN11" s="76"/>
      <c r="EO11" s="77"/>
      <c r="EP11" s="74"/>
      <c r="EQ11" s="76"/>
      <c r="ER11" s="77"/>
      <c r="ES11" s="74">
        <v>9</v>
      </c>
      <c r="ET11" s="76">
        <v>5</v>
      </c>
      <c r="EU11" s="77">
        <v>2</v>
      </c>
      <c r="EV11" s="74"/>
      <c r="EW11" s="76"/>
      <c r="EX11" s="77"/>
      <c r="EY11" s="74"/>
      <c r="EZ11" s="76"/>
      <c r="FA11" s="77"/>
      <c r="FB11" s="109">
        <v>0</v>
      </c>
      <c r="FC11" s="110">
        <v>0</v>
      </c>
      <c r="FD11" s="91">
        <v>0</v>
      </c>
      <c r="FE11" s="74"/>
      <c r="FF11" s="76"/>
      <c r="FG11" s="77"/>
      <c r="FH11" s="74"/>
      <c r="FI11" s="76"/>
      <c r="FJ11" s="77"/>
      <c r="FK11" s="74">
        <v>15</v>
      </c>
      <c r="FL11" s="76">
        <v>1</v>
      </c>
      <c r="FM11" s="77">
        <v>1</v>
      </c>
      <c r="FN11" s="74"/>
      <c r="FO11" s="76"/>
      <c r="FP11" s="77"/>
      <c r="FQ11" s="74"/>
      <c r="FR11" s="76"/>
      <c r="FS11" s="77"/>
      <c r="FT11" s="74">
        <v>0</v>
      </c>
      <c r="FU11" s="76">
        <v>0</v>
      </c>
      <c r="FV11" s="77">
        <v>0</v>
      </c>
      <c r="FW11" s="74"/>
      <c r="FX11" s="76"/>
      <c r="FY11" s="77"/>
      <c r="FZ11" s="74"/>
      <c r="GA11" s="76"/>
      <c r="GB11" s="77"/>
      <c r="GC11" s="74">
        <v>0</v>
      </c>
      <c r="GD11" s="76">
        <v>0</v>
      </c>
      <c r="GE11" s="77">
        <v>0</v>
      </c>
      <c r="GF11" s="74"/>
      <c r="GG11" s="76"/>
      <c r="GH11" s="77"/>
      <c r="GI11" s="117">
        <f t="shared" si="3"/>
        <v>0</v>
      </c>
      <c r="GJ11" s="67">
        <f t="shared" si="0"/>
        <v>0</v>
      </c>
      <c r="GK11" s="52">
        <f t="shared" si="1"/>
        <v>0</v>
      </c>
      <c r="GL11" s="20" t="e">
        <f t="shared" si="4"/>
        <v>#DIV/0!</v>
      </c>
      <c r="GM11" s="125">
        <f t="shared" si="2"/>
        <v>231</v>
      </c>
      <c r="GN11" s="67">
        <f t="shared" si="5"/>
        <v>36</v>
      </c>
      <c r="GO11" s="52">
        <f t="shared" si="6"/>
        <v>33</v>
      </c>
      <c r="GP11" s="56">
        <f t="shared" si="7"/>
        <v>29.870129870129869</v>
      </c>
      <c r="GQ11" s="96">
        <f t="shared" si="8"/>
        <v>0</v>
      </c>
      <c r="GR11" s="132">
        <f t="shared" si="9"/>
        <v>0</v>
      </c>
      <c r="GS11" s="134">
        <f t="shared" si="10"/>
        <v>0</v>
      </c>
      <c r="GT11" s="117">
        <f t="shared" si="11"/>
        <v>0</v>
      </c>
      <c r="GU11" s="118">
        <f t="shared" si="12"/>
        <v>0</v>
      </c>
      <c r="GV11" s="56" t="e">
        <f t="shared" si="13"/>
        <v>#DIV/0!</v>
      </c>
      <c r="GW11" s="179"/>
      <c r="GX11" s="179"/>
      <c r="GY11" s="179"/>
      <c r="GZ11" s="179"/>
      <c r="HA11" s="179"/>
      <c r="HB11" s="179"/>
      <c r="HC11" s="179"/>
      <c r="HD11" s="179"/>
      <c r="HE11" s="179"/>
      <c r="HF11" s="179"/>
      <c r="HG11" s="179"/>
      <c r="HH11" s="179"/>
      <c r="HI11" s="179"/>
      <c r="HJ11" s="179"/>
      <c r="HK11" s="179"/>
      <c r="HL11" s="179"/>
    </row>
    <row r="12" spans="1:220" s="4" customFormat="1" ht="15.75" x14ac:dyDescent="0.25">
      <c r="A12" s="26" t="s">
        <v>4</v>
      </c>
      <c r="B12" s="7"/>
      <c r="C12" s="17"/>
      <c r="D12" s="15"/>
      <c r="E12" s="74">
        <v>14</v>
      </c>
      <c r="F12" s="76">
        <v>3</v>
      </c>
      <c r="G12" s="77">
        <v>5</v>
      </c>
      <c r="H12" s="20"/>
      <c r="I12" s="84"/>
      <c r="J12" s="85"/>
      <c r="K12" s="86"/>
      <c r="L12" s="84"/>
      <c r="M12" s="85"/>
      <c r="N12" s="74">
        <v>0</v>
      </c>
      <c r="O12" s="76">
        <v>0</v>
      </c>
      <c r="P12" s="85">
        <v>0</v>
      </c>
      <c r="Q12" s="20"/>
      <c r="R12" s="85"/>
      <c r="S12" s="85"/>
      <c r="T12" s="80"/>
      <c r="U12" s="76"/>
      <c r="V12" s="77"/>
      <c r="W12" s="80">
        <v>15</v>
      </c>
      <c r="X12" s="76">
        <v>2</v>
      </c>
      <c r="Y12" s="77">
        <v>6</v>
      </c>
      <c r="Z12" s="80"/>
      <c r="AA12" s="76"/>
      <c r="AB12" s="77"/>
      <c r="AC12" s="80"/>
      <c r="AD12" s="76"/>
      <c r="AE12" s="77"/>
      <c r="AF12" s="74">
        <v>5</v>
      </c>
      <c r="AG12" s="76">
        <v>1</v>
      </c>
      <c r="AH12" s="77">
        <v>0</v>
      </c>
      <c r="AI12" s="74"/>
      <c r="AJ12" s="76"/>
      <c r="AK12" s="77"/>
      <c r="AL12" s="7"/>
      <c r="AM12" s="17"/>
      <c r="AN12" s="15"/>
      <c r="AO12" s="20">
        <v>3</v>
      </c>
      <c r="AP12" s="84">
        <v>0</v>
      </c>
      <c r="AQ12" s="85">
        <v>0</v>
      </c>
      <c r="AR12" s="20"/>
      <c r="AS12" s="84"/>
      <c r="AT12" s="85"/>
      <c r="AU12" s="8"/>
      <c r="AV12" s="17"/>
      <c r="AW12" s="15"/>
      <c r="AX12" s="20">
        <v>8</v>
      </c>
      <c r="AY12" s="84">
        <v>2</v>
      </c>
      <c r="AZ12" s="85">
        <v>0</v>
      </c>
      <c r="BA12" s="74"/>
      <c r="BB12" s="76"/>
      <c r="BC12" s="77"/>
      <c r="BD12" s="80"/>
      <c r="BE12" s="76"/>
      <c r="BF12" s="77"/>
      <c r="BG12" s="74">
        <v>13</v>
      </c>
      <c r="BH12" s="76">
        <v>0</v>
      </c>
      <c r="BI12" s="77">
        <v>1</v>
      </c>
      <c r="BJ12" s="74"/>
      <c r="BK12" s="76"/>
      <c r="BL12" s="77"/>
      <c r="BM12" s="80"/>
      <c r="BN12" s="76"/>
      <c r="BO12" s="77"/>
      <c r="BP12" s="74">
        <v>18</v>
      </c>
      <c r="BQ12" s="76">
        <v>2</v>
      </c>
      <c r="BR12" s="77">
        <v>5</v>
      </c>
      <c r="BS12" s="74">
        <v>1</v>
      </c>
      <c r="BT12" s="76"/>
      <c r="BU12" s="77"/>
      <c r="BV12" s="74"/>
      <c r="BW12" s="76"/>
      <c r="BX12" s="77"/>
      <c r="BY12" s="74">
        <v>15</v>
      </c>
      <c r="BZ12" s="76">
        <v>0</v>
      </c>
      <c r="CA12" s="77">
        <v>0</v>
      </c>
      <c r="CB12" s="74"/>
      <c r="CC12" s="76"/>
      <c r="CD12" s="77"/>
      <c r="CE12" s="80"/>
      <c r="CF12" s="76"/>
      <c r="CG12" s="77"/>
      <c r="CH12" s="74">
        <v>0</v>
      </c>
      <c r="CI12" s="76">
        <v>0</v>
      </c>
      <c r="CJ12" s="77">
        <v>0</v>
      </c>
      <c r="CK12" s="74"/>
      <c r="CL12" s="76"/>
      <c r="CM12" s="77"/>
      <c r="CN12" s="80"/>
      <c r="CO12" s="76"/>
      <c r="CP12" s="77"/>
      <c r="CQ12" s="74">
        <v>20</v>
      </c>
      <c r="CR12" s="76">
        <v>1</v>
      </c>
      <c r="CS12" s="77">
        <v>4</v>
      </c>
      <c r="CT12" s="74"/>
      <c r="CU12" s="76"/>
      <c r="CV12" s="77"/>
      <c r="CW12" s="74"/>
      <c r="CX12" s="76"/>
      <c r="CY12" s="77"/>
      <c r="CZ12" s="74">
        <v>9</v>
      </c>
      <c r="DA12" s="76">
        <v>3</v>
      </c>
      <c r="DB12" s="77">
        <v>2</v>
      </c>
      <c r="DC12" s="74"/>
      <c r="DD12" s="76"/>
      <c r="DE12" s="77"/>
      <c r="DF12" s="80"/>
      <c r="DG12" s="76"/>
      <c r="DH12" s="77"/>
      <c r="DI12" s="74">
        <v>7</v>
      </c>
      <c r="DJ12" s="76">
        <v>0</v>
      </c>
      <c r="DK12" s="77">
        <v>0</v>
      </c>
      <c r="DL12" s="74"/>
      <c r="DM12" s="76"/>
      <c r="DN12" s="77"/>
      <c r="DO12" s="80"/>
      <c r="DP12" s="76"/>
      <c r="DQ12" s="77"/>
      <c r="DR12" s="74">
        <v>27</v>
      </c>
      <c r="DS12" s="76">
        <v>2</v>
      </c>
      <c r="DT12" s="77">
        <v>4</v>
      </c>
      <c r="DU12" s="74"/>
      <c r="DV12" s="76"/>
      <c r="DW12" s="77"/>
      <c r="DX12" s="80"/>
      <c r="DY12" s="76"/>
      <c r="DZ12" s="77"/>
      <c r="EA12" s="74">
        <v>1</v>
      </c>
      <c r="EB12" s="76">
        <v>0</v>
      </c>
      <c r="EC12" s="77">
        <v>0</v>
      </c>
      <c r="ED12" s="74"/>
      <c r="EE12" s="76"/>
      <c r="EF12" s="77"/>
      <c r="EG12" s="80"/>
      <c r="EH12" s="76"/>
      <c r="EI12" s="77"/>
      <c r="EJ12" s="74">
        <v>21</v>
      </c>
      <c r="EK12" s="76">
        <v>0</v>
      </c>
      <c r="EL12" s="77">
        <v>0</v>
      </c>
      <c r="EM12" s="74"/>
      <c r="EN12" s="76"/>
      <c r="EO12" s="77"/>
      <c r="EP12" s="80"/>
      <c r="EQ12" s="76"/>
      <c r="ER12" s="77"/>
      <c r="ES12" s="74">
        <v>18</v>
      </c>
      <c r="ET12" s="76">
        <v>6</v>
      </c>
      <c r="EU12" s="77">
        <v>6</v>
      </c>
      <c r="EV12" s="74"/>
      <c r="EW12" s="76"/>
      <c r="EX12" s="77"/>
      <c r="EY12" s="80"/>
      <c r="EZ12" s="76"/>
      <c r="FA12" s="77"/>
      <c r="FB12" s="109">
        <v>0</v>
      </c>
      <c r="FC12" s="110">
        <v>0</v>
      </c>
      <c r="FD12" s="91">
        <v>0</v>
      </c>
      <c r="FE12" s="74"/>
      <c r="FF12" s="76"/>
      <c r="FG12" s="77"/>
      <c r="FH12" s="80"/>
      <c r="FI12" s="76"/>
      <c r="FJ12" s="77"/>
      <c r="FK12" s="74">
        <v>10</v>
      </c>
      <c r="FL12" s="76">
        <v>0</v>
      </c>
      <c r="FM12" s="77">
        <v>0</v>
      </c>
      <c r="FN12" s="74"/>
      <c r="FO12" s="76"/>
      <c r="FP12" s="77"/>
      <c r="FQ12" s="74"/>
      <c r="FR12" s="76"/>
      <c r="FS12" s="77"/>
      <c r="FT12" s="74">
        <v>9</v>
      </c>
      <c r="FU12" s="76">
        <v>0</v>
      </c>
      <c r="FV12" s="77">
        <v>0</v>
      </c>
      <c r="FW12" s="74"/>
      <c r="FX12" s="76"/>
      <c r="FY12" s="77"/>
      <c r="FZ12" s="74"/>
      <c r="GA12" s="76"/>
      <c r="GB12" s="77"/>
      <c r="GC12" s="74">
        <v>3</v>
      </c>
      <c r="GD12" s="76">
        <v>0</v>
      </c>
      <c r="GE12" s="77">
        <v>0</v>
      </c>
      <c r="GF12" s="74"/>
      <c r="GG12" s="76"/>
      <c r="GH12" s="77"/>
      <c r="GI12" s="117">
        <f t="shared" si="3"/>
        <v>0</v>
      </c>
      <c r="GJ12" s="67">
        <f t="shared" si="0"/>
        <v>0</v>
      </c>
      <c r="GK12" s="52">
        <f t="shared" si="1"/>
        <v>0</v>
      </c>
      <c r="GL12" s="20" t="e">
        <f t="shared" si="4"/>
        <v>#DIV/0!</v>
      </c>
      <c r="GM12" s="125">
        <f t="shared" si="2"/>
        <v>216</v>
      </c>
      <c r="GN12" s="67">
        <f t="shared" si="5"/>
        <v>22</v>
      </c>
      <c r="GO12" s="52">
        <f t="shared" si="6"/>
        <v>33</v>
      </c>
      <c r="GP12" s="56">
        <f t="shared" si="7"/>
        <v>25.462962962962965</v>
      </c>
      <c r="GQ12" s="96">
        <f t="shared" si="8"/>
        <v>1</v>
      </c>
      <c r="GR12" s="132">
        <f t="shared" si="9"/>
        <v>0.46296296296296291</v>
      </c>
      <c r="GS12" s="134">
        <f t="shared" si="10"/>
        <v>1.8181818181818181</v>
      </c>
      <c r="GT12" s="117">
        <f t="shared" si="11"/>
        <v>0</v>
      </c>
      <c r="GU12" s="118">
        <f t="shared" si="12"/>
        <v>0</v>
      </c>
      <c r="GV12" s="56">
        <f t="shared" si="13"/>
        <v>0</v>
      </c>
      <c r="GW12" s="179"/>
      <c r="GX12" s="179"/>
      <c r="GY12" s="179"/>
      <c r="GZ12" s="179"/>
      <c r="HA12" s="179"/>
      <c r="HB12" s="179"/>
      <c r="HC12" s="179"/>
      <c r="HD12" s="179"/>
      <c r="HE12" s="179"/>
      <c r="HF12" s="179"/>
      <c r="HG12" s="179"/>
      <c r="HH12" s="179"/>
      <c r="HI12" s="179"/>
      <c r="HJ12" s="179"/>
      <c r="HK12" s="179"/>
      <c r="HL12" s="179"/>
    </row>
    <row r="13" spans="1:220" ht="15.75" x14ac:dyDescent="0.25">
      <c r="A13" s="26" t="s">
        <v>45</v>
      </c>
      <c r="B13" s="7"/>
      <c r="C13" s="17"/>
      <c r="D13" s="15"/>
      <c r="E13" s="74">
        <v>6</v>
      </c>
      <c r="F13" s="76">
        <v>1</v>
      </c>
      <c r="G13" s="77">
        <v>1</v>
      </c>
      <c r="H13" s="20"/>
      <c r="I13" s="84"/>
      <c r="J13" s="85"/>
      <c r="K13" s="20"/>
      <c r="L13" s="84"/>
      <c r="M13" s="85"/>
      <c r="N13" s="74">
        <v>0</v>
      </c>
      <c r="O13" s="76">
        <v>0</v>
      </c>
      <c r="P13" s="85">
        <v>0</v>
      </c>
      <c r="Q13" s="20"/>
      <c r="R13" s="85"/>
      <c r="S13" s="85"/>
      <c r="T13" s="80"/>
      <c r="U13" s="76"/>
      <c r="V13" s="77"/>
      <c r="W13" s="80">
        <v>0</v>
      </c>
      <c r="X13" s="76">
        <v>0</v>
      </c>
      <c r="Y13" s="77">
        <v>0</v>
      </c>
      <c r="Z13" s="80"/>
      <c r="AA13" s="76"/>
      <c r="AB13" s="77"/>
      <c r="AC13" s="74"/>
      <c r="AD13" s="76"/>
      <c r="AE13" s="77"/>
      <c r="AF13" s="74">
        <v>3</v>
      </c>
      <c r="AG13" s="76">
        <v>0</v>
      </c>
      <c r="AH13" s="77">
        <v>0</v>
      </c>
      <c r="AI13" s="74"/>
      <c r="AJ13" s="76"/>
      <c r="AK13" s="77"/>
      <c r="AL13" s="7"/>
      <c r="AM13" s="17"/>
      <c r="AN13" s="15"/>
      <c r="AO13" s="20">
        <v>0</v>
      </c>
      <c r="AP13" s="84">
        <v>0</v>
      </c>
      <c r="AQ13" s="85">
        <v>0</v>
      </c>
      <c r="AR13" s="20"/>
      <c r="AS13" s="84"/>
      <c r="AT13" s="85"/>
      <c r="AU13" s="7"/>
      <c r="AV13" s="17"/>
      <c r="AW13" s="15"/>
      <c r="AX13" s="20">
        <v>0</v>
      </c>
      <c r="AY13" s="84">
        <v>0</v>
      </c>
      <c r="AZ13" s="85">
        <v>0</v>
      </c>
      <c r="BA13" s="74"/>
      <c r="BB13" s="76"/>
      <c r="BC13" s="77"/>
      <c r="BD13" s="74"/>
      <c r="BE13" s="76"/>
      <c r="BF13" s="77"/>
      <c r="BG13" s="74">
        <v>3</v>
      </c>
      <c r="BH13" s="76">
        <v>0</v>
      </c>
      <c r="BI13" s="77">
        <v>1</v>
      </c>
      <c r="BJ13" s="74"/>
      <c r="BK13" s="76"/>
      <c r="BL13" s="77"/>
      <c r="BM13" s="74"/>
      <c r="BN13" s="76"/>
      <c r="BO13" s="77"/>
      <c r="BP13" s="74">
        <v>7</v>
      </c>
      <c r="BQ13" s="76">
        <v>1</v>
      </c>
      <c r="BR13" s="77">
        <v>1</v>
      </c>
      <c r="BS13" s="74">
        <v>2</v>
      </c>
      <c r="BT13" s="76"/>
      <c r="BU13" s="77"/>
      <c r="BV13" s="74"/>
      <c r="BW13" s="76"/>
      <c r="BX13" s="77"/>
      <c r="BY13" s="74">
        <v>9</v>
      </c>
      <c r="BZ13" s="76">
        <v>1</v>
      </c>
      <c r="CA13" s="77">
        <v>1</v>
      </c>
      <c r="CB13" s="74"/>
      <c r="CC13" s="76"/>
      <c r="CD13" s="77"/>
      <c r="CE13" s="74"/>
      <c r="CF13" s="76"/>
      <c r="CG13" s="77"/>
      <c r="CH13" s="74">
        <v>0</v>
      </c>
      <c r="CI13" s="76">
        <v>0</v>
      </c>
      <c r="CJ13" s="77">
        <v>0</v>
      </c>
      <c r="CK13" s="74"/>
      <c r="CL13" s="76"/>
      <c r="CM13" s="77"/>
      <c r="CN13" s="74"/>
      <c r="CO13" s="76"/>
      <c r="CP13" s="77"/>
      <c r="CQ13" s="74">
        <v>7</v>
      </c>
      <c r="CR13" s="76">
        <v>1</v>
      </c>
      <c r="CS13" s="77">
        <v>1</v>
      </c>
      <c r="CT13" s="74"/>
      <c r="CU13" s="76"/>
      <c r="CV13" s="77"/>
      <c r="CW13" s="74"/>
      <c r="CX13" s="76"/>
      <c r="CY13" s="77"/>
      <c r="CZ13" s="74">
        <v>0</v>
      </c>
      <c r="DA13" s="76">
        <v>0</v>
      </c>
      <c r="DB13" s="77">
        <v>0</v>
      </c>
      <c r="DC13" s="74"/>
      <c r="DD13" s="76"/>
      <c r="DE13" s="77"/>
      <c r="DF13" s="74"/>
      <c r="DG13" s="76"/>
      <c r="DH13" s="77"/>
      <c r="DI13" s="74">
        <v>8</v>
      </c>
      <c r="DJ13" s="76">
        <v>0</v>
      </c>
      <c r="DK13" s="77">
        <v>0</v>
      </c>
      <c r="DL13" s="74"/>
      <c r="DM13" s="76"/>
      <c r="DN13" s="77"/>
      <c r="DO13" s="74"/>
      <c r="DP13" s="76"/>
      <c r="DQ13" s="77"/>
      <c r="DR13" s="74">
        <v>9</v>
      </c>
      <c r="DS13" s="76">
        <v>1</v>
      </c>
      <c r="DT13" s="77">
        <v>0</v>
      </c>
      <c r="DU13" s="74"/>
      <c r="DV13" s="76"/>
      <c r="DW13" s="77"/>
      <c r="DX13" s="74"/>
      <c r="DY13" s="76"/>
      <c r="DZ13" s="77"/>
      <c r="EA13" s="74">
        <v>0</v>
      </c>
      <c r="EB13" s="76">
        <v>0</v>
      </c>
      <c r="EC13" s="77">
        <v>0</v>
      </c>
      <c r="ED13" s="74"/>
      <c r="EE13" s="76"/>
      <c r="EF13" s="77"/>
      <c r="EG13" s="74"/>
      <c r="EH13" s="76"/>
      <c r="EI13" s="77"/>
      <c r="EJ13" s="74">
        <v>4</v>
      </c>
      <c r="EK13" s="76">
        <v>0</v>
      </c>
      <c r="EL13" s="77">
        <v>0</v>
      </c>
      <c r="EM13" s="74"/>
      <c r="EN13" s="76"/>
      <c r="EO13" s="77"/>
      <c r="EP13" s="74"/>
      <c r="EQ13" s="76"/>
      <c r="ER13" s="77"/>
      <c r="ES13" s="74">
        <v>9</v>
      </c>
      <c r="ET13" s="76">
        <v>2</v>
      </c>
      <c r="EU13" s="77">
        <v>2</v>
      </c>
      <c r="EV13" s="74"/>
      <c r="EW13" s="76"/>
      <c r="EX13" s="77"/>
      <c r="EY13" s="74"/>
      <c r="EZ13" s="76"/>
      <c r="FA13" s="77"/>
      <c r="FB13" s="109">
        <v>0</v>
      </c>
      <c r="FC13" s="110">
        <v>0</v>
      </c>
      <c r="FD13" s="91">
        <v>0</v>
      </c>
      <c r="FE13" s="74"/>
      <c r="FF13" s="76"/>
      <c r="FG13" s="77"/>
      <c r="FH13" s="74"/>
      <c r="FI13" s="76"/>
      <c r="FJ13" s="77"/>
      <c r="FK13" s="74">
        <v>3</v>
      </c>
      <c r="FL13" s="76">
        <v>0</v>
      </c>
      <c r="FM13" s="77">
        <v>0</v>
      </c>
      <c r="FN13" s="74"/>
      <c r="FO13" s="76"/>
      <c r="FP13" s="77"/>
      <c r="FQ13" s="74"/>
      <c r="FR13" s="76"/>
      <c r="FS13" s="77"/>
      <c r="FT13" s="74">
        <v>0</v>
      </c>
      <c r="FU13" s="76">
        <v>0</v>
      </c>
      <c r="FV13" s="77">
        <v>0</v>
      </c>
      <c r="FW13" s="74"/>
      <c r="FX13" s="76"/>
      <c r="FY13" s="77"/>
      <c r="FZ13" s="74"/>
      <c r="GA13" s="76"/>
      <c r="GB13" s="77"/>
      <c r="GC13" s="74">
        <v>0</v>
      </c>
      <c r="GD13" s="76">
        <v>0</v>
      </c>
      <c r="GE13" s="77">
        <v>0</v>
      </c>
      <c r="GF13" s="74"/>
      <c r="GG13" s="76"/>
      <c r="GH13" s="77"/>
      <c r="GI13" s="117">
        <f t="shared" si="3"/>
        <v>0</v>
      </c>
      <c r="GJ13" s="67">
        <f t="shared" si="0"/>
        <v>0</v>
      </c>
      <c r="GK13" s="52">
        <f t="shared" si="1"/>
        <v>0</v>
      </c>
      <c r="GL13" s="20" t="e">
        <f t="shared" si="4"/>
        <v>#DIV/0!</v>
      </c>
      <c r="GM13" s="125">
        <f t="shared" si="2"/>
        <v>68</v>
      </c>
      <c r="GN13" s="67">
        <f t="shared" si="5"/>
        <v>7</v>
      </c>
      <c r="GO13" s="52">
        <f t="shared" si="6"/>
        <v>7</v>
      </c>
      <c r="GP13" s="56">
        <f t="shared" si="7"/>
        <v>20.588235294117645</v>
      </c>
      <c r="GQ13" s="96">
        <f t="shared" si="8"/>
        <v>2</v>
      </c>
      <c r="GR13" s="132">
        <f t="shared" si="9"/>
        <v>2.9411764705882351</v>
      </c>
      <c r="GS13" s="134">
        <f t="shared" si="10"/>
        <v>14.285714285714285</v>
      </c>
      <c r="GT13" s="117">
        <f t="shared" si="11"/>
        <v>0</v>
      </c>
      <c r="GU13" s="118">
        <f t="shared" si="12"/>
        <v>0</v>
      </c>
      <c r="GV13" s="56">
        <f t="shared" si="13"/>
        <v>0</v>
      </c>
      <c r="GW13" s="179"/>
      <c r="GX13" s="179"/>
      <c r="GY13" s="179"/>
      <c r="GZ13" s="179"/>
      <c r="HA13" s="179"/>
      <c r="HB13" s="179"/>
      <c r="HC13" s="179"/>
      <c r="HD13" s="179"/>
      <c r="HE13" s="179"/>
      <c r="HF13" s="179"/>
      <c r="HG13" s="179"/>
      <c r="HH13" s="179"/>
      <c r="HI13" s="179"/>
      <c r="HJ13" s="179"/>
      <c r="HK13" s="179"/>
      <c r="HL13" s="179"/>
    </row>
    <row r="14" spans="1:220" s="3" customFormat="1" ht="15.75" x14ac:dyDescent="0.25">
      <c r="A14" s="26" t="s">
        <v>46</v>
      </c>
      <c r="B14" s="7"/>
      <c r="C14" s="17"/>
      <c r="D14" s="15"/>
      <c r="E14" s="74">
        <v>15</v>
      </c>
      <c r="F14" s="76">
        <v>1</v>
      </c>
      <c r="G14" s="77">
        <v>5</v>
      </c>
      <c r="H14" s="20"/>
      <c r="I14" s="84"/>
      <c r="J14" s="85"/>
      <c r="K14" s="20"/>
      <c r="L14" s="84"/>
      <c r="M14" s="85"/>
      <c r="N14" s="74">
        <v>6</v>
      </c>
      <c r="O14" s="76">
        <v>0</v>
      </c>
      <c r="P14" s="85">
        <v>0</v>
      </c>
      <c r="Q14" s="20"/>
      <c r="R14" s="85"/>
      <c r="S14" s="85"/>
      <c r="T14" s="80"/>
      <c r="U14" s="76"/>
      <c r="V14" s="77"/>
      <c r="W14" s="80">
        <v>18</v>
      </c>
      <c r="X14" s="76">
        <v>3</v>
      </c>
      <c r="Y14" s="77">
        <v>0</v>
      </c>
      <c r="Z14" s="80"/>
      <c r="AA14" s="76"/>
      <c r="AB14" s="77"/>
      <c r="AC14" s="74"/>
      <c r="AD14" s="76"/>
      <c r="AE14" s="77"/>
      <c r="AF14" s="74">
        <v>12</v>
      </c>
      <c r="AG14" s="76">
        <v>2</v>
      </c>
      <c r="AH14" s="77">
        <v>0</v>
      </c>
      <c r="AI14" s="74"/>
      <c r="AJ14" s="76"/>
      <c r="AK14" s="77"/>
      <c r="AL14" s="7"/>
      <c r="AM14" s="17"/>
      <c r="AN14" s="15"/>
      <c r="AO14" s="20">
        <v>1</v>
      </c>
      <c r="AP14" s="84">
        <v>1</v>
      </c>
      <c r="AQ14" s="85">
        <v>0</v>
      </c>
      <c r="AR14" s="20"/>
      <c r="AS14" s="84"/>
      <c r="AT14" s="85"/>
      <c r="AU14" s="7"/>
      <c r="AV14" s="17"/>
      <c r="AW14" s="15"/>
      <c r="AX14" s="20">
        <v>0</v>
      </c>
      <c r="AY14" s="84">
        <v>0</v>
      </c>
      <c r="AZ14" s="85">
        <v>0</v>
      </c>
      <c r="BA14" s="74"/>
      <c r="BB14" s="76"/>
      <c r="BC14" s="77"/>
      <c r="BD14" s="74"/>
      <c r="BE14" s="76"/>
      <c r="BF14" s="77"/>
      <c r="BG14" s="74">
        <v>10</v>
      </c>
      <c r="BH14" s="76">
        <v>1</v>
      </c>
      <c r="BI14" s="77">
        <v>0</v>
      </c>
      <c r="BJ14" s="74"/>
      <c r="BK14" s="76"/>
      <c r="BL14" s="77"/>
      <c r="BM14" s="74"/>
      <c r="BN14" s="76"/>
      <c r="BO14" s="77"/>
      <c r="BP14" s="74">
        <v>14</v>
      </c>
      <c r="BQ14" s="76">
        <v>3</v>
      </c>
      <c r="BR14" s="77">
        <v>4</v>
      </c>
      <c r="BS14" s="74">
        <v>4</v>
      </c>
      <c r="BT14" s="76"/>
      <c r="BU14" s="77"/>
      <c r="BV14" s="74"/>
      <c r="BW14" s="76"/>
      <c r="BX14" s="77"/>
      <c r="BY14" s="74">
        <v>11</v>
      </c>
      <c r="BZ14" s="76">
        <v>4</v>
      </c>
      <c r="CA14" s="77">
        <v>0</v>
      </c>
      <c r="CB14" s="74"/>
      <c r="CC14" s="76"/>
      <c r="CD14" s="77"/>
      <c r="CE14" s="74"/>
      <c r="CF14" s="76"/>
      <c r="CG14" s="77"/>
      <c r="CH14" s="74">
        <v>0</v>
      </c>
      <c r="CI14" s="76">
        <v>0</v>
      </c>
      <c r="CJ14" s="77">
        <v>0</v>
      </c>
      <c r="CK14" s="74"/>
      <c r="CL14" s="76"/>
      <c r="CM14" s="77"/>
      <c r="CN14" s="74"/>
      <c r="CO14" s="76"/>
      <c r="CP14" s="77"/>
      <c r="CQ14" s="74">
        <v>26</v>
      </c>
      <c r="CR14" s="76">
        <v>1</v>
      </c>
      <c r="CS14" s="77">
        <v>2</v>
      </c>
      <c r="CT14" s="74"/>
      <c r="CU14" s="76"/>
      <c r="CV14" s="77"/>
      <c r="CW14" s="74"/>
      <c r="CX14" s="76"/>
      <c r="CY14" s="77"/>
      <c r="CZ14" s="74">
        <v>10</v>
      </c>
      <c r="DA14" s="76">
        <v>2</v>
      </c>
      <c r="DB14" s="77">
        <v>2</v>
      </c>
      <c r="DC14" s="74"/>
      <c r="DD14" s="76"/>
      <c r="DE14" s="77"/>
      <c r="DF14" s="74"/>
      <c r="DG14" s="76"/>
      <c r="DH14" s="77"/>
      <c r="DI14" s="74">
        <v>10</v>
      </c>
      <c r="DJ14" s="76">
        <v>1</v>
      </c>
      <c r="DK14" s="77">
        <v>0</v>
      </c>
      <c r="DL14" s="74"/>
      <c r="DM14" s="76"/>
      <c r="DN14" s="77"/>
      <c r="DO14" s="74"/>
      <c r="DP14" s="76"/>
      <c r="DQ14" s="77"/>
      <c r="DR14" s="74">
        <v>18</v>
      </c>
      <c r="DS14" s="76">
        <v>2</v>
      </c>
      <c r="DT14" s="77">
        <v>1</v>
      </c>
      <c r="DU14" s="74"/>
      <c r="DV14" s="76"/>
      <c r="DW14" s="77"/>
      <c r="DX14" s="74"/>
      <c r="DY14" s="76"/>
      <c r="DZ14" s="77"/>
      <c r="EA14" s="74">
        <v>0</v>
      </c>
      <c r="EB14" s="76">
        <v>0</v>
      </c>
      <c r="EC14" s="77">
        <v>0</v>
      </c>
      <c r="ED14" s="74"/>
      <c r="EE14" s="76"/>
      <c r="EF14" s="77"/>
      <c r="EG14" s="74"/>
      <c r="EH14" s="76"/>
      <c r="EI14" s="77"/>
      <c r="EJ14" s="74">
        <v>11</v>
      </c>
      <c r="EK14" s="76">
        <v>0</v>
      </c>
      <c r="EL14" s="77">
        <v>0</v>
      </c>
      <c r="EM14" s="74"/>
      <c r="EN14" s="76"/>
      <c r="EO14" s="77"/>
      <c r="EP14" s="74"/>
      <c r="EQ14" s="76"/>
      <c r="ER14" s="77"/>
      <c r="ES14" s="74">
        <v>12</v>
      </c>
      <c r="ET14" s="76">
        <v>5</v>
      </c>
      <c r="EU14" s="77">
        <v>4</v>
      </c>
      <c r="EV14" s="74"/>
      <c r="EW14" s="76"/>
      <c r="EX14" s="77"/>
      <c r="EY14" s="74"/>
      <c r="EZ14" s="76"/>
      <c r="FA14" s="77"/>
      <c r="FB14" s="109">
        <v>0</v>
      </c>
      <c r="FC14" s="110">
        <v>0</v>
      </c>
      <c r="FD14" s="91">
        <v>0</v>
      </c>
      <c r="FE14" s="74"/>
      <c r="FF14" s="76"/>
      <c r="FG14" s="77"/>
      <c r="FH14" s="74"/>
      <c r="FI14" s="76"/>
      <c r="FJ14" s="77"/>
      <c r="FK14" s="74">
        <v>15</v>
      </c>
      <c r="FL14" s="76">
        <v>0</v>
      </c>
      <c r="FM14" s="77">
        <v>0</v>
      </c>
      <c r="FN14" s="74"/>
      <c r="FO14" s="76"/>
      <c r="FP14" s="77"/>
      <c r="FQ14" s="74"/>
      <c r="FR14" s="76"/>
      <c r="FS14" s="77"/>
      <c r="FT14" s="74">
        <v>4</v>
      </c>
      <c r="FU14" s="76">
        <v>1</v>
      </c>
      <c r="FV14" s="77">
        <v>1</v>
      </c>
      <c r="FW14" s="74"/>
      <c r="FX14" s="76"/>
      <c r="FY14" s="77"/>
      <c r="FZ14" s="74"/>
      <c r="GA14" s="76"/>
      <c r="GB14" s="77"/>
      <c r="GC14" s="74">
        <v>4</v>
      </c>
      <c r="GD14" s="76">
        <v>0</v>
      </c>
      <c r="GE14" s="77">
        <v>0</v>
      </c>
      <c r="GF14" s="74"/>
      <c r="GG14" s="76"/>
      <c r="GH14" s="77"/>
      <c r="GI14" s="117">
        <f t="shared" si="3"/>
        <v>0</v>
      </c>
      <c r="GJ14" s="67">
        <f t="shared" si="0"/>
        <v>0</v>
      </c>
      <c r="GK14" s="52">
        <f t="shared" si="1"/>
        <v>0</v>
      </c>
      <c r="GL14" s="20" t="e">
        <f t="shared" si="4"/>
        <v>#DIV/0!</v>
      </c>
      <c r="GM14" s="125">
        <f t="shared" si="2"/>
        <v>197</v>
      </c>
      <c r="GN14" s="67">
        <f>SUM(F14,O14,X14,AG14,AP14,AY14,BH14,BQ14,BZ14,CI14,CR14,DA14,DJ14,DS14,EB14,EK14,ET14,FC14,FL14,FU14,GD14)</f>
        <v>27</v>
      </c>
      <c r="GO14" s="52">
        <f>SUM(G14,P14,Y14,AH14,AQ14,AZ14,BI14,BR14,CA14,CJ14,CS14,DB14,DK14,DT14,EC14,EL14,EU14,FD14,FM14,FV14,GE14)</f>
        <v>19</v>
      </c>
      <c r="GP14" s="56">
        <f t="shared" si="7"/>
        <v>23.350253807106601</v>
      </c>
      <c r="GQ14" s="96">
        <f t="shared" si="8"/>
        <v>4</v>
      </c>
      <c r="GR14" s="132">
        <f t="shared" si="9"/>
        <v>2.030456852791878</v>
      </c>
      <c r="GS14" s="134">
        <f t="shared" si="10"/>
        <v>8.695652173913043</v>
      </c>
      <c r="GT14" s="117">
        <f t="shared" si="11"/>
        <v>0</v>
      </c>
      <c r="GU14" s="118">
        <f t="shared" si="12"/>
        <v>0</v>
      </c>
      <c r="GV14" s="56">
        <f t="shared" si="13"/>
        <v>0</v>
      </c>
      <c r="GW14" s="179"/>
      <c r="GX14" s="179"/>
      <c r="GY14" s="179"/>
      <c r="GZ14" s="179"/>
      <c r="HA14" s="179"/>
      <c r="HB14" s="179"/>
      <c r="HC14" s="179"/>
      <c r="HD14" s="179"/>
      <c r="HE14" s="179"/>
      <c r="HF14" s="179"/>
      <c r="HG14" s="179"/>
      <c r="HH14" s="179"/>
      <c r="HI14" s="179"/>
      <c r="HJ14" s="179"/>
      <c r="HK14" s="179"/>
      <c r="HL14" s="179"/>
    </row>
    <row r="15" spans="1:220" s="6" customFormat="1" ht="15.75" x14ac:dyDescent="0.25">
      <c r="A15" s="26" t="s">
        <v>47</v>
      </c>
      <c r="B15" s="7"/>
      <c r="C15" s="17"/>
      <c r="D15" s="15"/>
      <c r="E15" s="74">
        <v>2</v>
      </c>
      <c r="F15" s="76">
        <v>1</v>
      </c>
      <c r="G15" s="77">
        <v>1</v>
      </c>
      <c r="H15" s="20"/>
      <c r="I15" s="84"/>
      <c r="J15" s="85"/>
      <c r="K15" s="86"/>
      <c r="L15" s="84"/>
      <c r="M15" s="85"/>
      <c r="N15" s="74">
        <v>4</v>
      </c>
      <c r="O15" s="76">
        <v>1</v>
      </c>
      <c r="P15" s="85">
        <v>0</v>
      </c>
      <c r="Q15" s="20"/>
      <c r="R15" s="85"/>
      <c r="S15" s="85"/>
      <c r="T15" s="80"/>
      <c r="U15" s="76"/>
      <c r="V15" s="77"/>
      <c r="W15" s="80">
        <v>12</v>
      </c>
      <c r="X15" s="76">
        <v>2</v>
      </c>
      <c r="Y15" s="77">
        <v>2</v>
      </c>
      <c r="Z15" s="80"/>
      <c r="AA15" s="76"/>
      <c r="AB15" s="77"/>
      <c r="AC15" s="80"/>
      <c r="AD15" s="76"/>
      <c r="AE15" s="77"/>
      <c r="AF15" s="74">
        <v>0</v>
      </c>
      <c r="AG15" s="76">
        <v>0</v>
      </c>
      <c r="AH15" s="77">
        <v>0</v>
      </c>
      <c r="AI15" s="74"/>
      <c r="AJ15" s="76"/>
      <c r="AK15" s="77"/>
      <c r="AL15" s="7"/>
      <c r="AM15" s="17"/>
      <c r="AN15" s="15"/>
      <c r="AO15" s="20">
        <v>0</v>
      </c>
      <c r="AP15" s="84">
        <v>0</v>
      </c>
      <c r="AQ15" s="85">
        <v>0</v>
      </c>
      <c r="AR15" s="20"/>
      <c r="AS15" s="84"/>
      <c r="AT15" s="85"/>
      <c r="AU15" s="8"/>
      <c r="AV15" s="17"/>
      <c r="AW15" s="15"/>
      <c r="AX15" s="20">
        <v>0</v>
      </c>
      <c r="AY15" s="84">
        <v>0</v>
      </c>
      <c r="AZ15" s="85">
        <v>0</v>
      </c>
      <c r="BA15" s="74"/>
      <c r="BB15" s="76"/>
      <c r="BC15" s="77"/>
      <c r="BD15" s="80"/>
      <c r="BE15" s="76"/>
      <c r="BF15" s="77"/>
      <c r="BG15" s="74">
        <v>1</v>
      </c>
      <c r="BH15" s="76">
        <v>1</v>
      </c>
      <c r="BI15" s="77">
        <v>0</v>
      </c>
      <c r="BJ15" s="74"/>
      <c r="BK15" s="76"/>
      <c r="BL15" s="77"/>
      <c r="BM15" s="80"/>
      <c r="BN15" s="76"/>
      <c r="BO15" s="77"/>
      <c r="BP15" s="74">
        <v>9</v>
      </c>
      <c r="BQ15" s="76">
        <v>2</v>
      </c>
      <c r="BR15" s="77">
        <v>6</v>
      </c>
      <c r="BS15" s="74">
        <v>5</v>
      </c>
      <c r="BT15" s="76"/>
      <c r="BU15" s="77"/>
      <c r="BV15" s="74"/>
      <c r="BW15" s="76"/>
      <c r="BX15" s="77"/>
      <c r="BY15" s="74">
        <v>4</v>
      </c>
      <c r="BZ15" s="76">
        <v>0</v>
      </c>
      <c r="CA15" s="77">
        <v>0</v>
      </c>
      <c r="CB15" s="74"/>
      <c r="CC15" s="76"/>
      <c r="CD15" s="77"/>
      <c r="CE15" s="80"/>
      <c r="CF15" s="76"/>
      <c r="CG15" s="77"/>
      <c r="CH15" s="74">
        <v>0</v>
      </c>
      <c r="CI15" s="76">
        <v>0</v>
      </c>
      <c r="CJ15" s="77">
        <v>0</v>
      </c>
      <c r="CK15" s="74"/>
      <c r="CL15" s="76"/>
      <c r="CM15" s="77"/>
      <c r="CN15" s="80"/>
      <c r="CO15" s="76"/>
      <c r="CP15" s="77"/>
      <c r="CQ15" s="74">
        <v>10</v>
      </c>
      <c r="CR15" s="76">
        <v>1</v>
      </c>
      <c r="CS15" s="77">
        <v>1</v>
      </c>
      <c r="CT15" s="74"/>
      <c r="CU15" s="76"/>
      <c r="CV15" s="77"/>
      <c r="CW15" s="74"/>
      <c r="CX15" s="76"/>
      <c r="CY15" s="77"/>
      <c r="CZ15" s="74">
        <v>8</v>
      </c>
      <c r="DA15" s="76">
        <v>1</v>
      </c>
      <c r="DB15" s="77">
        <v>1</v>
      </c>
      <c r="DC15" s="74"/>
      <c r="DD15" s="76"/>
      <c r="DE15" s="77"/>
      <c r="DF15" s="80"/>
      <c r="DG15" s="76"/>
      <c r="DH15" s="77"/>
      <c r="DI15" s="74">
        <v>1</v>
      </c>
      <c r="DJ15" s="76">
        <v>0</v>
      </c>
      <c r="DK15" s="77">
        <v>0</v>
      </c>
      <c r="DL15" s="74"/>
      <c r="DM15" s="76"/>
      <c r="DN15" s="77"/>
      <c r="DO15" s="80"/>
      <c r="DP15" s="76"/>
      <c r="DQ15" s="77"/>
      <c r="DR15" s="74">
        <v>16</v>
      </c>
      <c r="DS15" s="76">
        <v>1</v>
      </c>
      <c r="DT15" s="77">
        <v>0</v>
      </c>
      <c r="DU15" s="74"/>
      <c r="DV15" s="76"/>
      <c r="DW15" s="77"/>
      <c r="DX15" s="80"/>
      <c r="DY15" s="76"/>
      <c r="DZ15" s="77"/>
      <c r="EA15" s="74">
        <v>0</v>
      </c>
      <c r="EB15" s="76">
        <v>0</v>
      </c>
      <c r="EC15" s="77">
        <v>0</v>
      </c>
      <c r="ED15" s="74"/>
      <c r="EE15" s="76"/>
      <c r="EF15" s="77"/>
      <c r="EG15" s="80"/>
      <c r="EH15" s="76"/>
      <c r="EI15" s="77"/>
      <c r="EJ15" s="74">
        <v>9</v>
      </c>
      <c r="EK15" s="76">
        <v>0</v>
      </c>
      <c r="EL15" s="77">
        <v>0</v>
      </c>
      <c r="EM15" s="74"/>
      <c r="EN15" s="76"/>
      <c r="EO15" s="77"/>
      <c r="EP15" s="80"/>
      <c r="EQ15" s="76"/>
      <c r="ER15" s="77"/>
      <c r="ES15" s="74">
        <v>17</v>
      </c>
      <c r="ET15" s="76">
        <v>11</v>
      </c>
      <c r="EU15" s="77">
        <v>4</v>
      </c>
      <c r="EV15" s="74"/>
      <c r="EW15" s="76"/>
      <c r="EX15" s="77"/>
      <c r="EY15" s="80"/>
      <c r="EZ15" s="76"/>
      <c r="FA15" s="77"/>
      <c r="FB15" s="109">
        <v>0</v>
      </c>
      <c r="FC15" s="110">
        <v>0</v>
      </c>
      <c r="FD15" s="91">
        <v>0</v>
      </c>
      <c r="FE15" s="74"/>
      <c r="FF15" s="76"/>
      <c r="FG15" s="77"/>
      <c r="FH15" s="80"/>
      <c r="FI15" s="76"/>
      <c r="FJ15" s="77"/>
      <c r="FK15" s="74">
        <v>9</v>
      </c>
      <c r="FL15" s="76">
        <v>0</v>
      </c>
      <c r="FM15" s="77">
        <v>0</v>
      </c>
      <c r="FN15" s="74"/>
      <c r="FO15" s="76"/>
      <c r="FP15" s="77"/>
      <c r="FQ15" s="74"/>
      <c r="FR15" s="76"/>
      <c r="FS15" s="77"/>
      <c r="FT15" s="74">
        <v>0</v>
      </c>
      <c r="FU15" s="76">
        <v>0</v>
      </c>
      <c r="FV15" s="77">
        <v>0</v>
      </c>
      <c r="FW15" s="74"/>
      <c r="FX15" s="76"/>
      <c r="FY15" s="77"/>
      <c r="FZ15" s="74"/>
      <c r="GA15" s="76"/>
      <c r="GB15" s="77"/>
      <c r="GC15" s="74">
        <v>0</v>
      </c>
      <c r="GD15" s="76">
        <v>0</v>
      </c>
      <c r="GE15" s="77">
        <v>0</v>
      </c>
      <c r="GF15" s="74"/>
      <c r="GG15" s="76"/>
      <c r="GH15" s="77"/>
      <c r="GI15" s="117">
        <f t="shared" si="3"/>
        <v>0</v>
      </c>
      <c r="GJ15" s="67">
        <f t="shared" si="0"/>
        <v>0</v>
      </c>
      <c r="GK15" s="52">
        <f t="shared" si="1"/>
        <v>0</v>
      </c>
      <c r="GL15" s="20" t="e">
        <f t="shared" si="4"/>
        <v>#DIV/0!</v>
      </c>
      <c r="GM15" s="125">
        <f t="shared" si="2"/>
        <v>102</v>
      </c>
      <c r="GN15" s="67">
        <f t="shared" si="5"/>
        <v>21</v>
      </c>
      <c r="GO15" s="52">
        <f t="shared" si="6"/>
        <v>15</v>
      </c>
      <c r="GP15" s="56">
        <f t="shared" si="7"/>
        <v>35.294117647058826</v>
      </c>
      <c r="GQ15" s="96">
        <f t="shared" si="8"/>
        <v>5</v>
      </c>
      <c r="GR15" s="132">
        <f t="shared" si="9"/>
        <v>4.9019607843137258</v>
      </c>
      <c r="GS15" s="134">
        <f t="shared" si="10"/>
        <v>13.888888888888889</v>
      </c>
      <c r="GT15" s="117">
        <f t="shared" si="11"/>
        <v>0</v>
      </c>
      <c r="GU15" s="118">
        <f t="shared" si="12"/>
        <v>0</v>
      </c>
      <c r="GV15" s="56">
        <f t="shared" si="13"/>
        <v>0</v>
      </c>
      <c r="GW15" s="179"/>
      <c r="GX15" s="179"/>
      <c r="GY15" s="179"/>
      <c r="GZ15" s="179"/>
      <c r="HA15" s="179"/>
      <c r="HB15" s="179"/>
      <c r="HC15" s="179"/>
      <c r="HD15" s="179"/>
      <c r="HE15" s="179"/>
      <c r="HF15" s="179"/>
      <c r="HG15" s="179"/>
      <c r="HH15" s="179"/>
      <c r="HI15" s="179"/>
      <c r="HJ15" s="179"/>
      <c r="HK15" s="179"/>
      <c r="HL15" s="179"/>
    </row>
    <row r="16" spans="1:220" ht="15.75" x14ac:dyDescent="0.25">
      <c r="A16" s="26" t="s">
        <v>5</v>
      </c>
      <c r="B16" s="7"/>
      <c r="C16" s="17"/>
      <c r="D16" s="15"/>
      <c r="E16" s="74">
        <v>28</v>
      </c>
      <c r="F16" s="76">
        <v>3</v>
      </c>
      <c r="G16" s="77">
        <v>6</v>
      </c>
      <c r="H16" s="20"/>
      <c r="I16" s="84"/>
      <c r="J16" s="85"/>
      <c r="K16" s="20"/>
      <c r="L16" s="84"/>
      <c r="M16" s="85"/>
      <c r="N16" s="74">
        <v>2</v>
      </c>
      <c r="O16" s="76">
        <v>0</v>
      </c>
      <c r="P16" s="85">
        <v>0</v>
      </c>
      <c r="Q16" s="20"/>
      <c r="R16" s="85"/>
      <c r="S16" s="85"/>
      <c r="T16" s="80"/>
      <c r="U16" s="76"/>
      <c r="V16" s="77"/>
      <c r="W16" s="80">
        <v>28</v>
      </c>
      <c r="X16" s="76">
        <v>2</v>
      </c>
      <c r="Y16" s="77">
        <v>7</v>
      </c>
      <c r="Z16" s="80"/>
      <c r="AA16" s="76"/>
      <c r="AB16" s="77"/>
      <c r="AC16" s="74"/>
      <c r="AD16" s="76"/>
      <c r="AE16" s="77"/>
      <c r="AF16" s="74">
        <v>23</v>
      </c>
      <c r="AG16" s="76">
        <v>1</v>
      </c>
      <c r="AH16" s="77">
        <v>0</v>
      </c>
      <c r="AI16" s="74"/>
      <c r="AJ16" s="76"/>
      <c r="AK16" s="77"/>
      <c r="AL16" s="7"/>
      <c r="AM16" s="17"/>
      <c r="AN16" s="15"/>
      <c r="AO16" s="20">
        <v>5</v>
      </c>
      <c r="AP16" s="84">
        <v>2</v>
      </c>
      <c r="AQ16" s="85">
        <v>1</v>
      </c>
      <c r="AR16" s="20"/>
      <c r="AS16" s="84"/>
      <c r="AT16" s="85"/>
      <c r="AU16" s="7"/>
      <c r="AV16" s="17"/>
      <c r="AW16" s="15"/>
      <c r="AX16" s="20">
        <v>0</v>
      </c>
      <c r="AY16" s="84">
        <v>0</v>
      </c>
      <c r="AZ16" s="85">
        <v>0</v>
      </c>
      <c r="BA16" s="74"/>
      <c r="BB16" s="76"/>
      <c r="BC16" s="77"/>
      <c r="BD16" s="74"/>
      <c r="BE16" s="76"/>
      <c r="BF16" s="77"/>
      <c r="BG16" s="74">
        <v>22</v>
      </c>
      <c r="BH16" s="76">
        <v>1</v>
      </c>
      <c r="BI16" s="77">
        <v>4</v>
      </c>
      <c r="BJ16" s="74"/>
      <c r="BK16" s="76"/>
      <c r="BL16" s="77"/>
      <c r="BM16" s="74"/>
      <c r="BN16" s="76"/>
      <c r="BO16" s="77"/>
      <c r="BP16" s="74">
        <v>26</v>
      </c>
      <c r="BQ16" s="76">
        <v>3</v>
      </c>
      <c r="BR16" s="77">
        <v>7</v>
      </c>
      <c r="BS16" s="74">
        <v>5</v>
      </c>
      <c r="BT16" s="76"/>
      <c r="BU16" s="77"/>
      <c r="BV16" s="74"/>
      <c r="BW16" s="76"/>
      <c r="BX16" s="77"/>
      <c r="BY16" s="74">
        <v>25</v>
      </c>
      <c r="BZ16" s="76">
        <v>3</v>
      </c>
      <c r="CA16" s="77">
        <v>5</v>
      </c>
      <c r="CB16" s="74"/>
      <c r="CC16" s="76"/>
      <c r="CD16" s="77"/>
      <c r="CE16" s="74"/>
      <c r="CF16" s="76"/>
      <c r="CG16" s="77"/>
      <c r="CH16" s="74">
        <v>0</v>
      </c>
      <c r="CI16" s="76">
        <v>0</v>
      </c>
      <c r="CJ16" s="77">
        <v>0</v>
      </c>
      <c r="CK16" s="74"/>
      <c r="CL16" s="76"/>
      <c r="CM16" s="77"/>
      <c r="CN16" s="74"/>
      <c r="CO16" s="76"/>
      <c r="CP16" s="77"/>
      <c r="CQ16" s="74">
        <v>32</v>
      </c>
      <c r="CR16" s="76">
        <v>3</v>
      </c>
      <c r="CS16" s="77">
        <v>6</v>
      </c>
      <c r="CT16" s="74"/>
      <c r="CU16" s="76"/>
      <c r="CV16" s="77"/>
      <c r="CW16" s="74"/>
      <c r="CX16" s="76"/>
      <c r="CY16" s="77"/>
      <c r="CZ16" s="74">
        <v>22</v>
      </c>
      <c r="DA16" s="76">
        <v>3</v>
      </c>
      <c r="DB16" s="77">
        <v>7</v>
      </c>
      <c r="DC16" s="74"/>
      <c r="DD16" s="76"/>
      <c r="DE16" s="77"/>
      <c r="DF16" s="74"/>
      <c r="DG16" s="76"/>
      <c r="DH16" s="77"/>
      <c r="DI16" s="74">
        <v>27</v>
      </c>
      <c r="DJ16" s="76">
        <v>1</v>
      </c>
      <c r="DK16" s="77">
        <v>2</v>
      </c>
      <c r="DL16" s="74"/>
      <c r="DM16" s="76"/>
      <c r="DN16" s="77"/>
      <c r="DO16" s="74"/>
      <c r="DP16" s="76"/>
      <c r="DQ16" s="77"/>
      <c r="DR16" s="74">
        <v>30</v>
      </c>
      <c r="DS16" s="76">
        <v>2</v>
      </c>
      <c r="DT16" s="77">
        <v>4</v>
      </c>
      <c r="DU16" s="74"/>
      <c r="DV16" s="76"/>
      <c r="DW16" s="77"/>
      <c r="DX16" s="74"/>
      <c r="DY16" s="76"/>
      <c r="DZ16" s="77"/>
      <c r="EA16" s="74">
        <v>1</v>
      </c>
      <c r="EB16" s="76">
        <v>1</v>
      </c>
      <c r="EC16" s="77">
        <v>0</v>
      </c>
      <c r="ED16" s="74"/>
      <c r="EE16" s="76"/>
      <c r="EF16" s="77"/>
      <c r="EG16" s="74"/>
      <c r="EH16" s="76"/>
      <c r="EI16" s="77"/>
      <c r="EJ16" s="74">
        <v>26</v>
      </c>
      <c r="EK16" s="76">
        <v>1</v>
      </c>
      <c r="EL16" s="77">
        <v>0</v>
      </c>
      <c r="EM16" s="74"/>
      <c r="EN16" s="76"/>
      <c r="EO16" s="77"/>
      <c r="EP16" s="74"/>
      <c r="EQ16" s="76"/>
      <c r="ER16" s="77"/>
      <c r="ES16" s="74">
        <v>29</v>
      </c>
      <c r="ET16" s="76">
        <v>2</v>
      </c>
      <c r="EU16" s="77">
        <v>5</v>
      </c>
      <c r="EV16" s="74"/>
      <c r="EW16" s="76"/>
      <c r="EX16" s="77"/>
      <c r="EY16" s="74"/>
      <c r="EZ16" s="76"/>
      <c r="FA16" s="77"/>
      <c r="FB16" s="109">
        <v>0</v>
      </c>
      <c r="FC16" s="110">
        <v>0</v>
      </c>
      <c r="FD16" s="91">
        <v>0</v>
      </c>
      <c r="FE16" s="74"/>
      <c r="FF16" s="76"/>
      <c r="FG16" s="77"/>
      <c r="FH16" s="74"/>
      <c r="FI16" s="76"/>
      <c r="FJ16" s="77"/>
      <c r="FK16" s="74">
        <v>19</v>
      </c>
      <c r="FL16" s="76">
        <v>1</v>
      </c>
      <c r="FM16" s="77">
        <v>2</v>
      </c>
      <c r="FN16" s="74"/>
      <c r="FO16" s="76"/>
      <c r="FP16" s="77"/>
      <c r="FQ16" s="74"/>
      <c r="FR16" s="76"/>
      <c r="FS16" s="77"/>
      <c r="FT16" s="74">
        <v>1</v>
      </c>
      <c r="FU16" s="76">
        <v>1</v>
      </c>
      <c r="FV16" s="77">
        <v>0</v>
      </c>
      <c r="FW16" s="74"/>
      <c r="FX16" s="76"/>
      <c r="FY16" s="77"/>
      <c r="FZ16" s="74"/>
      <c r="GA16" s="76"/>
      <c r="GB16" s="77"/>
      <c r="GC16" s="74">
        <v>11</v>
      </c>
      <c r="GD16" s="76">
        <v>0</v>
      </c>
      <c r="GE16" s="77">
        <v>1</v>
      </c>
      <c r="GF16" s="74"/>
      <c r="GG16" s="76"/>
      <c r="GH16" s="77"/>
      <c r="GI16" s="117">
        <f t="shared" si="3"/>
        <v>0</v>
      </c>
      <c r="GJ16" s="67">
        <f t="shared" si="0"/>
        <v>0</v>
      </c>
      <c r="GK16" s="52">
        <f t="shared" si="1"/>
        <v>0</v>
      </c>
      <c r="GL16" s="20" t="e">
        <f t="shared" si="4"/>
        <v>#DIV/0!</v>
      </c>
      <c r="GM16" s="125">
        <f t="shared" si="2"/>
        <v>357</v>
      </c>
      <c r="GN16" s="67">
        <f t="shared" si="5"/>
        <v>30</v>
      </c>
      <c r="GO16" s="52">
        <f t="shared" si="6"/>
        <v>57</v>
      </c>
      <c r="GP16" s="56">
        <f t="shared" si="7"/>
        <v>24.369747899159663</v>
      </c>
      <c r="GQ16" s="96">
        <f t="shared" si="8"/>
        <v>5</v>
      </c>
      <c r="GR16" s="132">
        <f t="shared" si="9"/>
        <v>1.400560224089636</v>
      </c>
      <c r="GS16" s="134">
        <f t="shared" si="10"/>
        <v>5.7471264367816088</v>
      </c>
      <c r="GT16" s="117">
        <f t="shared" si="11"/>
        <v>0</v>
      </c>
      <c r="GU16" s="118">
        <f t="shared" si="12"/>
        <v>0</v>
      </c>
      <c r="GV16" s="56">
        <f t="shared" si="13"/>
        <v>0</v>
      </c>
      <c r="GW16" s="179"/>
      <c r="GX16" s="179"/>
      <c r="GY16" s="179"/>
      <c r="GZ16" s="179"/>
      <c r="HA16" s="179"/>
      <c r="HB16" s="179"/>
      <c r="HC16" s="179"/>
      <c r="HD16" s="179"/>
      <c r="HE16" s="179"/>
      <c r="HF16" s="179"/>
      <c r="HG16" s="179"/>
      <c r="HH16" s="179"/>
      <c r="HI16" s="179"/>
      <c r="HJ16" s="179"/>
      <c r="HK16" s="179"/>
      <c r="HL16" s="179"/>
    </row>
    <row r="17" spans="1:220" s="4" customFormat="1" ht="15.75" x14ac:dyDescent="0.25">
      <c r="A17" s="26" t="s">
        <v>6</v>
      </c>
      <c r="B17" s="7"/>
      <c r="C17" s="17"/>
      <c r="D17" s="15"/>
      <c r="E17" s="74">
        <v>224</v>
      </c>
      <c r="F17" s="76">
        <v>9</v>
      </c>
      <c r="G17" s="77">
        <v>63</v>
      </c>
      <c r="H17" s="20"/>
      <c r="I17" s="84"/>
      <c r="J17" s="85"/>
      <c r="K17" s="20"/>
      <c r="L17" s="84"/>
      <c r="M17" s="85"/>
      <c r="N17" s="74">
        <v>6</v>
      </c>
      <c r="O17" s="76">
        <v>1</v>
      </c>
      <c r="P17" s="85">
        <v>1</v>
      </c>
      <c r="Q17" s="20"/>
      <c r="R17" s="85"/>
      <c r="S17" s="85"/>
      <c r="T17" s="80"/>
      <c r="U17" s="76"/>
      <c r="V17" s="77"/>
      <c r="W17" s="80">
        <v>163</v>
      </c>
      <c r="X17" s="76">
        <v>3</v>
      </c>
      <c r="Y17" s="77">
        <v>34</v>
      </c>
      <c r="Z17" s="80"/>
      <c r="AA17" s="76"/>
      <c r="AB17" s="77"/>
      <c r="AC17" s="74"/>
      <c r="AD17" s="76"/>
      <c r="AE17" s="77"/>
      <c r="AF17" s="74">
        <v>37</v>
      </c>
      <c r="AG17" s="76">
        <v>4</v>
      </c>
      <c r="AH17" s="77">
        <v>5</v>
      </c>
      <c r="AI17" s="74"/>
      <c r="AJ17" s="76"/>
      <c r="AK17" s="77"/>
      <c r="AL17" s="7"/>
      <c r="AM17" s="17"/>
      <c r="AN17" s="15"/>
      <c r="AO17" s="20">
        <v>43</v>
      </c>
      <c r="AP17" s="84">
        <v>5</v>
      </c>
      <c r="AQ17" s="85">
        <v>17</v>
      </c>
      <c r="AR17" s="20"/>
      <c r="AS17" s="84"/>
      <c r="AT17" s="85"/>
      <c r="AU17" s="7"/>
      <c r="AV17" s="17"/>
      <c r="AW17" s="15"/>
      <c r="AX17" s="20">
        <v>10</v>
      </c>
      <c r="AY17" s="84">
        <v>3</v>
      </c>
      <c r="AZ17" s="85">
        <v>5</v>
      </c>
      <c r="BA17" s="74"/>
      <c r="BB17" s="76"/>
      <c r="BC17" s="77"/>
      <c r="BD17" s="74"/>
      <c r="BE17" s="76"/>
      <c r="BF17" s="77"/>
      <c r="BG17" s="74">
        <v>96</v>
      </c>
      <c r="BH17" s="76">
        <v>3</v>
      </c>
      <c r="BI17" s="77">
        <v>14</v>
      </c>
      <c r="BJ17" s="74"/>
      <c r="BK17" s="76"/>
      <c r="BL17" s="77"/>
      <c r="BM17" s="74"/>
      <c r="BN17" s="76"/>
      <c r="BO17" s="77"/>
      <c r="BP17" s="74">
        <v>107</v>
      </c>
      <c r="BQ17" s="76">
        <v>7</v>
      </c>
      <c r="BR17" s="77">
        <v>27</v>
      </c>
      <c r="BS17" s="74">
        <v>27</v>
      </c>
      <c r="BT17" s="76"/>
      <c r="BU17" s="77"/>
      <c r="BV17" s="74"/>
      <c r="BW17" s="76"/>
      <c r="BX17" s="77"/>
      <c r="BY17" s="74">
        <v>219</v>
      </c>
      <c r="BZ17" s="76">
        <v>3</v>
      </c>
      <c r="CA17" s="77">
        <v>28</v>
      </c>
      <c r="CB17" s="74"/>
      <c r="CC17" s="76"/>
      <c r="CD17" s="77"/>
      <c r="CE17" s="74"/>
      <c r="CF17" s="76"/>
      <c r="CG17" s="77"/>
      <c r="CH17" s="74">
        <v>4</v>
      </c>
      <c r="CI17" s="76">
        <v>1</v>
      </c>
      <c r="CJ17" s="77">
        <v>1</v>
      </c>
      <c r="CK17" s="74"/>
      <c r="CL17" s="76"/>
      <c r="CM17" s="77"/>
      <c r="CN17" s="74"/>
      <c r="CO17" s="76"/>
      <c r="CP17" s="77"/>
      <c r="CQ17" s="74">
        <v>210</v>
      </c>
      <c r="CR17" s="76">
        <v>6</v>
      </c>
      <c r="CS17" s="77">
        <v>26</v>
      </c>
      <c r="CT17" s="74"/>
      <c r="CU17" s="76"/>
      <c r="CV17" s="77"/>
      <c r="CW17" s="74"/>
      <c r="CX17" s="76"/>
      <c r="CY17" s="77"/>
      <c r="CZ17" s="74">
        <v>48</v>
      </c>
      <c r="DA17" s="76">
        <v>4</v>
      </c>
      <c r="DB17" s="77">
        <v>12</v>
      </c>
      <c r="DC17" s="74"/>
      <c r="DD17" s="76"/>
      <c r="DE17" s="77"/>
      <c r="DF17" s="74"/>
      <c r="DG17" s="76"/>
      <c r="DH17" s="77"/>
      <c r="DI17" s="74">
        <v>46</v>
      </c>
      <c r="DJ17" s="76">
        <v>3</v>
      </c>
      <c r="DK17" s="77">
        <v>7</v>
      </c>
      <c r="DL17" s="74"/>
      <c r="DM17" s="76"/>
      <c r="DN17" s="77"/>
      <c r="DO17" s="74"/>
      <c r="DP17" s="76"/>
      <c r="DQ17" s="77"/>
      <c r="DR17" s="74">
        <v>252</v>
      </c>
      <c r="DS17" s="76">
        <v>10</v>
      </c>
      <c r="DT17" s="77">
        <v>47</v>
      </c>
      <c r="DU17" s="74"/>
      <c r="DV17" s="76"/>
      <c r="DW17" s="77"/>
      <c r="DX17" s="74"/>
      <c r="DY17" s="76"/>
      <c r="DZ17" s="77"/>
      <c r="EA17" s="74">
        <v>6</v>
      </c>
      <c r="EB17" s="76">
        <v>4</v>
      </c>
      <c r="EC17" s="77">
        <v>2</v>
      </c>
      <c r="ED17" s="74"/>
      <c r="EE17" s="76"/>
      <c r="EF17" s="77"/>
      <c r="EG17" s="74"/>
      <c r="EH17" s="76"/>
      <c r="EI17" s="77"/>
      <c r="EJ17" s="74">
        <v>48</v>
      </c>
      <c r="EK17" s="76">
        <v>3</v>
      </c>
      <c r="EL17" s="77">
        <v>2</v>
      </c>
      <c r="EM17" s="74"/>
      <c r="EN17" s="76"/>
      <c r="EO17" s="77"/>
      <c r="EP17" s="74"/>
      <c r="EQ17" s="76"/>
      <c r="ER17" s="77"/>
      <c r="ES17" s="74">
        <v>80</v>
      </c>
      <c r="ET17" s="76">
        <v>9</v>
      </c>
      <c r="EU17" s="77">
        <v>15</v>
      </c>
      <c r="EV17" s="74"/>
      <c r="EW17" s="76"/>
      <c r="EX17" s="77"/>
      <c r="EY17" s="74"/>
      <c r="EZ17" s="76"/>
      <c r="FA17" s="77"/>
      <c r="FB17" s="109">
        <v>4</v>
      </c>
      <c r="FC17" s="110">
        <v>2</v>
      </c>
      <c r="FD17" s="91">
        <v>1</v>
      </c>
      <c r="FE17" s="74"/>
      <c r="FF17" s="76"/>
      <c r="FG17" s="77"/>
      <c r="FH17" s="74"/>
      <c r="FI17" s="76"/>
      <c r="FJ17" s="77"/>
      <c r="FK17" s="74">
        <v>76</v>
      </c>
      <c r="FL17" s="76">
        <v>4</v>
      </c>
      <c r="FM17" s="77">
        <v>7</v>
      </c>
      <c r="FN17" s="74"/>
      <c r="FO17" s="76"/>
      <c r="FP17" s="77"/>
      <c r="FQ17" s="74"/>
      <c r="FR17" s="76"/>
      <c r="FS17" s="77"/>
      <c r="FT17" s="74">
        <v>13</v>
      </c>
      <c r="FU17" s="76">
        <v>3</v>
      </c>
      <c r="FV17" s="77">
        <v>4</v>
      </c>
      <c r="FW17" s="74"/>
      <c r="FX17" s="76"/>
      <c r="FY17" s="77"/>
      <c r="FZ17" s="74"/>
      <c r="GA17" s="76"/>
      <c r="GB17" s="77"/>
      <c r="GC17" s="74">
        <v>37</v>
      </c>
      <c r="GD17" s="76">
        <v>2</v>
      </c>
      <c r="GE17" s="77">
        <v>6</v>
      </c>
      <c r="GF17" s="74"/>
      <c r="GG17" s="76"/>
      <c r="GH17" s="77"/>
      <c r="GI17" s="117">
        <f t="shared" si="3"/>
        <v>0</v>
      </c>
      <c r="GJ17" s="67">
        <f t="shared" si="0"/>
        <v>0</v>
      </c>
      <c r="GK17" s="52">
        <f t="shared" si="1"/>
        <v>0</v>
      </c>
      <c r="GL17" s="20" t="e">
        <f t="shared" si="4"/>
        <v>#DIV/0!</v>
      </c>
      <c r="GM17" s="125">
        <f t="shared" si="2"/>
        <v>1729</v>
      </c>
      <c r="GN17" s="67">
        <f t="shared" si="5"/>
        <v>89</v>
      </c>
      <c r="GO17" s="52">
        <f t="shared" si="6"/>
        <v>324</v>
      </c>
      <c r="GP17" s="56">
        <f t="shared" si="7"/>
        <v>23.886639676113361</v>
      </c>
      <c r="GQ17" s="96">
        <f t="shared" si="8"/>
        <v>27</v>
      </c>
      <c r="GR17" s="132">
        <f t="shared" si="9"/>
        <v>1.5615962984384038</v>
      </c>
      <c r="GS17" s="134">
        <f t="shared" si="10"/>
        <v>6.5375302663438255</v>
      </c>
      <c r="GT17" s="117">
        <f t="shared" si="11"/>
        <v>0</v>
      </c>
      <c r="GU17" s="118">
        <f t="shared" si="12"/>
        <v>0</v>
      </c>
      <c r="GV17" s="56">
        <f t="shared" si="13"/>
        <v>0</v>
      </c>
      <c r="GW17" s="179"/>
      <c r="GX17" s="179"/>
      <c r="GY17" s="179"/>
      <c r="GZ17" s="179"/>
      <c r="HA17" s="179"/>
      <c r="HB17" s="179"/>
      <c r="HC17" s="179"/>
      <c r="HD17" s="179"/>
      <c r="HE17" s="179"/>
      <c r="HF17" s="179"/>
      <c r="HG17" s="179"/>
      <c r="HH17" s="179"/>
      <c r="HI17" s="179"/>
      <c r="HJ17" s="179"/>
      <c r="HK17" s="179"/>
      <c r="HL17" s="179"/>
    </row>
    <row r="18" spans="1:220" ht="15.75" x14ac:dyDescent="0.25">
      <c r="A18" s="26" t="s">
        <v>7</v>
      </c>
      <c r="B18" s="7"/>
      <c r="C18" s="17"/>
      <c r="D18" s="15"/>
      <c r="E18" s="74">
        <v>25</v>
      </c>
      <c r="F18" s="76">
        <v>1</v>
      </c>
      <c r="G18" s="77">
        <v>6</v>
      </c>
      <c r="H18" s="20"/>
      <c r="I18" s="84"/>
      <c r="J18" s="85"/>
      <c r="K18" s="86"/>
      <c r="L18" s="84"/>
      <c r="M18" s="85"/>
      <c r="N18" s="74">
        <v>8</v>
      </c>
      <c r="O18" s="76">
        <v>0</v>
      </c>
      <c r="P18" s="85">
        <v>0</v>
      </c>
      <c r="Q18" s="20"/>
      <c r="R18" s="85"/>
      <c r="S18" s="85"/>
      <c r="T18" s="80"/>
      <c r="U18" s="76"/>
      <c r="V18" s="77"/>
      <c r="W18" s="80">
        <v>18</v>
      </c>
      <c r="X18" s="76">
        <v>2</v>
      </c>
      <c r="Y18" s="77">
        <v>5</v>
      </c>
      <c r="Z18" s="80"/>
      <c r="AA18" s="76"/>
      <c r="AB18" s="77"/>
      <c r="AC18" s="80"/>
      <c r="AD18" s="76"/>
      <c r="AE18" s="77"/>
      <c r="AF18" s="74">
        <v>15</v>
      </c>
      <c r="AG18" s="76">
        <v>0</v>
      </c>
      <c r="AH18" s="77">
        <v>0</v>
      </c>
      <c r="AI18" s="74"/>
      <c r="AJ18" s="76"/>
      <c r="AK18" s="77"/>
      <c r="AL18" s="7"/>
      <c r="AM18" s="17"/>
      <c r="AN18" s="15"/>
      <c r="AO18" s="20">
        <v>4</v>
      </c>
      <c r="AP18" s="84">
        <v>0</v>
      </c>
      <c r="AQ18" s="85">
        <v>1</v>
      </c>
      <c r="AR18" s="20"/>
      <c r="AS18" s="84"/>
      <c r="AT18" s="85"/>
      <c r="AU18" s="8"/>
      <c r="AV18" s="17"/>
      <c r="AW18" s="15"/>
      <c r="AX18" s="20">
        <v>3</v>
      </c>
      <c r="AY18" s="84">
        <v>0</v>
      </c>
      <c r="AZ18" s="85">
        <v>1</v>
      </c>
      <c r="BA18" s="74"/>
      <c r="BB18" s="76"/>
      <c r="BC18" s="77"/>
      <c r="BD18" s="80"/>
      <c r="BE18" s="76"/>
      <c r="BF18" s="77"/>
      <c r="BG18" s="74">
        <v>24</v>
      </c>
      <c r="BH18" s="76">
        <v>1</v>
      </c>
      <c r="BI18" s="77">
        <v>5</v>
      </c>
      <c r="BJ18" s="74"/>
      <c r="BK18" s="76"/>
      <c r="BL18" s="77"/>
      <c r="BM18" s="80"/>
      <c r="BN18" s="76"/>
      <c r="BO18" s="77"/>
      <c r="BP18" s="74">
        <v>19</v>
      </c>
      <c r="BQ18" s="76">
        <v>3</v>
      </c>
      <c r="BR18" s="77">
        <v>2</v>
      </c>
      <c r="BS18" s="74">
        <v>4</v>
      </c>
      <c r="BT18" s="76"/>
      <c r="BU18" s="77"/>
      <c r="BV18" s="74"/>
      <c r="BW18" s="76"/>
      <c r="BX18" s="77"/>
      <c r="BY18" s="74">
        <v>36</v>
      </c>
      <c r="BZ18" s="76">
        <v>0</v>
      </c>
      <c r="CA18" s="77">
        <v>6</v>
      </c>
      <c r="CB18" s="74"/>
      <c r="CC18" s="76"/>
      <c r="CD18" s="77"/>
      <c r="CE18" s="80"/>
      <c r="CF18" s="76"/>
      <c r="CG18" s="77"/>
      <c r="CH18" s="74">
        <v>0</v>
      </c>
      <c r="CI18" s="76">
        <v>0</v>
      </c>
      <c r="CJ18" s="77">
        <v>0</v>
      </c>
      <c r="CK18" s="74"/>
      <c r="CL18" s="76"/>
      <c r="CM18" s="77"/>
      <c r="CN18" s="80"/>
      <c r="CO18" s="76"/>
      <c r="CP18" s="77"/>
      <c r="CQ18" s="74">
        <v>30</v>
      </c>
      <c r="CR18" s="76">
        <v>4</v>
      </c>
      <c r="CS18" s="77">
        <v>5</v>
      </c>
      <c r="CT18" s="74"/>
      <c r="CU18" s="76"/>
      <c r="CV18" s="77"/>
      <c r="CW18" s="74"/>
      <c r="CX18" s="76"/>
      <c r="CY18" s="77"/>
      <c r="CZ18" s="74">
        <v>3</v>
      </c>
      <c r="DA18" s="76">
        <v>0</v>
      </c>
      <c r="DB18" s="77">
        <v>1</v>
      </c>
      <c r="DC18" s="74"/>
      <c r="DD18" s="76"/>
      <c r="DE18" s="77"/>
      <c r="DF18" s="80"/>
      <c r="DG18" s="76"/>
      <c r="DH18" s="77"/>
      <c r="DI18" s="74">
        <v>30</v>
      </c>
      <c r="DJ18" s="76">
        <v>0</v>
      </c>
      <c r="DK18" s="77">
        <v>3</v>
      </c>
      <c r="DL18" s="74"/>
      <c r="DM18" s="76"/>
      <c r="DN18" s="77"/>
      <c r="DO18" s="80"/>
      <c r="DP18" s="76"/>
      <c r="DQ18" s="77"/>
      <c r="DR18" s="74">
        <v>24</v>
      </c>
      <c r="DS18" s="76">
        <v>2</v>
      </c>
      <c r="DT18" s="77">
        <v>4</v>
      </c>
      <c r="DU18" s="74"/>
      <c r="DV18" s="76"/>
      <c r="DW18" s="77"/>
      <c r="DX18" s="80"/>
      <c r="DY18" s="76"/>
      <c r="DZ18" s="77"/>
      <c r="EA18" s="74">
        <v>0</v>
      </c>
      <c r="EB18" s="76">
        <v>0</v>
      </c>
      <c r="EC18" s="77">
        <v>0</v>
      </c>
      <c r="ED18" s="74"/>
      <c r="EE18" s="76"/>
      <c r="EF18" s="77"/>
      <c r="EG18" s="80"/>
      <c r="EH18" s="76"/>
      <c r="EI18" s="77"/>
      <c r="EJ18" s="74">
        <v>9</v>
      </c>
      <c r="EK18" s="76">
        <v>0</v>
      </c>
      <c r="EL18" s="77">
        <v>0</v>
      </c>
      <c r="EM18" s="74"/>
      <c r="EN18" s="76"/>
      <c r="EO18" s="77"/>
      <c r="EP18" s="80"/>
      <c r="EQ18" s="76"/>
      <c r="ER18" s="77"/>
      <c r="ES18" s="74">
        <v>20</v>
      </c>
      <c r="ET18" s="76">
        <v>5</v>
      </c>
      <c r="EU18" s="77">
        <v>3</v>
      </c>
      <c r="EV18" s="74"/>
      <c r="EW18" s="76"/>
      <c r="EX18" s="77"/>
      <c r="EY18" s="80"/>
      <c r="EZ18" s="76"/>
      <c r="FA18" s="77"/>
      <c r="FB18" s="109">
        <v>0</v>
      </c>
      <c r="FC18" s="110">
        <v>0</v>
      </c>
      <c r="FD18" s="91">
        <v>0</v>
      </c>
      <c r="FE18" s="74"/>
      <c r="FF18" s="76"/>
      <c r="FG18" s="77"/>
      <c r="FH18" s="80"/>
      <c r="FI18" s="76"/>
      <c r="FJ18" s="77"/>
      <c r="FK18" s="74">
        <v>24</v>
      </c>
      <c r="FL18" s="76">
        <v>0</v>
      </c>
      <c r="FM18" s="77">
        <v>1</v>
      </c>
      <c r="FN18" s="74"/>
      <c r="FO18" s="76"/>
      <c r="FP18" s="77"/>
      <c r="FQ18" s="74"/>
      <c r="FR18" s="76"/>
      <c r="FS18" s="77"/>
      <c r="FT18" s="74">
        <v>7</v>
      </c>
      <c r="FU18" s="76">
        <v>0</v>
      </c>
      <c r="FV18" s="77">
        <v>2</v>
      </c>
      <c r="FW18" s="74"/>
      <c r="FX18" s="76"/>
      <c r="FY18" s="77"/>
      <c r="FZ18" s="74"/>
      <c r="GA18" s="76"/>
      <c r="GB18" s="77"/>
      <c r="GC18" s="74">
        <v>10</v>
      </c>
      <c r="GD18" s="76">
        <v>1</v>
      </c>
      <c r="GE18" s="77">
        <v>1</v>
      </c>
      <c r="GF18" s="74"/>
      <c r="GG18" s="76"/>
      <c r="GH18" s="77"/>
      <c r="GI18" s="117">
        <f t="shared" si="3"/>
        <v>0</v>
      </c>
      <c r="GJ18" s="67">
        <f t="shared" si="0"/>
        <v>0</v>
      </c>
      <c r="GK18" s="52">
        <f t="shared" si="1"/>
        <v>0</v>
      </c>
      <c r="GL18" s="20" t="e">
        <f t="shared" si="4"/>
        <v>#DIV/0!</v>
      </c>
      <c r="GM18" s="125">
        <f t="shared" si="2"/>
        <v>309</v>
      </c>
      <c r="GN18" s="67">
        <f t="shared" si="5"/>
        <v>19</v>
      </c>
      <c r="GO18" s="52">
        <f t="shared" si="6"/>
        <v>46</v>
      </c>
      <c r="GP18" s="56">
        <f t="shared" si="7"/>
        <v>21.035598705501616</v>
      </c>
      <c r="GQ18" s="96">
        <f t="shared" si="8"/>
        <v>4</v>
      </c>
      <c r="GR18" s="132">
        <f t="shared" si="9"/>
        <v>1.2944983818770228</v>
      </c>
      <c r="GS18" s="134">
        <f t="shared" si="10"/>
        <v>6.1538461538461542</v>
      </c>
      <c r="GT18" s="117">
        <f t="shared" si="11"/>
        <v>0</v>
      </c>
      <c r="GU18" s="118">
        <f t="shared" si="12"/>
        <v>0</v>
      </c>
      <c r="GV18" s="56">
        <f t="shared" si="13"/>
        <v>0</v>
      </c>
      <c r="GW18" s="179"/>
      <c r="GX18" s="179"/>
      <c r="GY18" s="179"/>
      <c r="GZ18" s="179"/>
      <c r="HA18" s="179"/>
      <c r="HB18" s="179"/>
      <c r="HC18" s="179"/>
      <c r="HD18" s="179"/>
      <c r="HE18" s="179"/>
      <c r="HF18" s="179"/>
      <c r="HG18" s="179"/>
      <c r="HH18" s="179"/>
      <c r="HI18" s="179"/>
      <c r="HJ18" s="179"/>
      <c r="HK18" s="179"/>
      <c r="HL18" s="179"/>
    </row>
    <row r="19" spans="1:220" s="6" customFormat="1" ht="15.75" x14ac:dyDescent="0.25">
      <c r="A19" s="26" t="s">
        <v>8</v>
      </c>
      <c r="B19" s="7"/>
      <c r="C19" s="17"/>
      <c r="D19" s="15"/>
      <c r="E19" s="74">
        <v>2</v>
      </c>
      <c r="F19" s="76">
        <v>0</v>
      </c>
      <c r="G19" s="77">
        <v>0</v>
      </c>
      <c r="H19" s="20"/>
      <c r="I19" s="84"/>
      <c r="J19" s="85"/>
      <c r="K19" s="20"/>
      <c r="L19" s="84"/>
      <c r="M19" s="85"/>
      <c r="N19" s="74">
        <v>0</v>
      </c>
      <c r="O19" s="76">
        <v>0</v>
      </c>
      <c r="P19" s="85">
        <v>0</v>
      </c>
      <c r="Q19" s="20"/>
      <c r="R19" s="85"/>
      <c r="S19" s="85"/>
      <c r="T19" s="80"/>
      <c r="U19" s="76"/>
      <c r="V19" s="77"/>
      <c r="W19" s="80">
        <v>6</v>
      </c>
      <c r="X19" s="76">
        <v>1</v>
      </c>
      <c r="Y19" s="77">
        <v>3</v>
      </c>
      <c r="Z19" s="80"/>
      <c r="AA19" s="76"/>
      <c r="AB19" s="77"/>
      <c r="AC19" s="74"/>
      <c r="AD19" s="76"/>
      <c r="AE19" s="77"/>
      <c r="AF19" s="74">
        <v>5</v>
      </c>
      <c r="AG19" s="76">
        <v>0</v>
      </c>
      <c r="AH19" s="77">
        <v>0</v>
      </c>
      <c r="AI19" s="74"/>
      <c r="AJ19" s="76"/>
      <c r="AK19" s="77"/>
      <c r="AL19" s="7"/>
      <c r="AM19" s="17"/>
      <c r="AN19" s="15"/>
      <c r="AO19" s="20">
        <v>6</v>
      </c>
      <c r="AP19" s="84">
        <v>0</v>
      </c>
      <c r="AQ19" s="85">
        <v>0</v>
      </c>
      <c r="AR19" s="20"/>
      <c r="AS19" s="84"/>
      <c r="AT19" s="85"/>
      <c r="AU19" s="7"/>
      <c r="AV19" s="17"/>
      <c r="AW19" s="15"/>
      <c r="AX19" s="20">
        <v>0</v>
      </c>
      <c r="AY19" s="84">
        <v>0</v>
      </c>
      <c r="AZ19" s="85">
        <v>0</v>
      </c>
      <c r="BA19" s="74"/>
      <c r="BB19" s="76"/>
      <c r="BC19" s="77"/>
      <c r="BD19" s="74"/>
      <c r="BE19" s="76"/>
      <c r="BF19" s="77"/>
      <c r="BG19" s="74">
        <v>5</v>
      </c>
      <c r="BH19" s="76">
        <v>0</v>
      </c>
      <c r="BI19" s="77">
        <v>1</v>
      </c>
      <c r="BJ19" s="74"/>
      <c r="BK19" s="76"/>
      <c r="BL19" s="77"/>
      <c r="BM19" s="74"/>
      <c r="BN19" s="76"/>
      <c r="BO19" s="77"/>
      <c r="BP19" s="74">
        <v>6</v>
      </c>
      <c r="BQ19" s="76">
        <v>2</v>
      </c>
      <c r="BR19" s="77">
        <v>0</v>
      </c>
      <c r="BS19" s="74">
        <v>0</v>
      </c>
      <c r="BT19" s="76"/>
      <c r="BU19" s="77"/>
      <c r="BV19" s="74"/>
      <c r="BW19" s="76"/>
      <c r="BX19" s="77"/>
      <c r="BY19" s="74">
        <v>4</v>
      </c>
      <c r="BZ19" s="76">
        <v>0</v>
      </c>
      <c r="CA19" s="77">
        <v>1</v>
      </c>
      <c r="CB19" s="74"/>
      <c r="CC19" s="76"/>
      <c r="CD19" s="77"/>
      <c r="CE19" s="74"/>
      <c r="CF19" s="76"/>
      <c r="CG19" s="77"/>
      <c r="CH19" s="74">
        <v>0</v>
      </c>
      <c r="CI19" s="76">
        <v>0</v>
      </c>
      <c r="CJ19" s="77">
        <v>0</v>
      </c>
      <c r="CK19" s="74"/>
      <c r="CL19" s="76"/>
      <c r="CM19" s="77"/>
      <c r="CN19" s="74"/>
      <c r="CO19" s="76"/>
      <c r="CP19" s="77"/>
      <c r="CQ19" s="74">
        <v>9</v>
      </c>
      <c r="CR19" s="76">
        <v>0</v>
      </c>
      <c r="CS19" s="77">
        <v>4</v>
      </c>
      <c r="CT19" s="74"/>
      <c r="CU19" s="76"/>
      <c r="CV19" s="77"/>
      <c r="CW19" s="74"/>
      <c r="CX19" s="76"/>
      <c r="CY19" s="77"/>
      <c r="CZ19" s="74">
        <v>9</v>
      </c>
      <c r="DA19" s="76">
        <v>2</v>
      </c>
      <c r="DB19" s="77">
        <v>6</v>
      </c>
      <c r="DC19" s="74"/>
      <c r="DD19" s="76"/>
      <c r="DE19" s="77"/>
      <c r="DF19" s="74"/>
      <c r="DG19" s="76"/>
      <c r="DH19" s="77"/>
      <c r="DI19" s="74">
        <v>0</v>
      </c>
      <c r="DJ19" s="76">
        <v>0</v>
      </c>
      <c r="DK19" s="77">
        <v>0</v>
      </c>
      <c r="DL19" s="74"/>
      <c r="DM19" s="76"/>
      <c r="DN19" s="77"/>
      <c r="DO19" s="74"/>
      <c r="DP19" s="76"/>
      <c r="DQ19" s="77"/>
      <c r="DR19" s="74">
        <v>6</v>
      </c>
      <c r="DS19" s="76">
        <v>0</v>
      </c>
      <c r="DT19" s="77">
        <v>2</v>
      </c>
      <c r="DU19" s="74"/>
      <c r="DV19" s="76"/>
      <c r="DW19" s="77"/>
      <c r="DX19" s="74"/>
      <c r="DY19" s="76"/>
      <c r="DZ19" s="77"/>
      <c r="EA19" s="74">
        <v>0</v>
      </c>
      <c r="EB19" s="76">
        <v>0</v>
      </c>
      <c r="EC19" s="77">
        <v>0</v>
      </c>
      <c r="ED19" s="74"/>
      <c r="EE19" s="76"/>
      <c r="EF19" s="77"/>
      <c r="EG19" s="74"/>
      <c r="EH19" s="76"/>
      <c r="EI19" s="77"/>
      <c r="EJ19" s="74">
        <v>3</v>
      </c>
      <c r="EK19" s="76">
        <v>0</v>
      </c>
      <c r="EL19" s="77">
        <v>0</v>
      </c>
      <c r="EM19" s="74"/>
      <c r="EN19" s="76"/>
      <c r="EO19" s="77"/>
      <c r="EP19" s="74"/>
      <c r="EQ19" s="76"/>
      <c r="ER19" s="77"/>
      <c r="ES19" s="74">
        <v>5</v>
      </c>
      <c r="ET19" s="76">
        <v>1</v>
      </c>
      <c r="EU19" s="77">
        <v>2</v>
      </c>
      <c r="EV19" s="74"/>
      <c r="EW19" s="76"/>
      <c r="EX19" s="77"/>
      <c r="EY19" s="74"/>
      <c r="EZ19" s="76"/>
      <c r="FA19" s="77"/>
      <c r="FB19" s="109">
        <v>0</v>
      </c>
      <c r="FC19" s="110">
        <v>0</v>
      </c>
      <c r="FD19" s="91">
        <v>0</v>
      </c>
      <c r="FE19" s="74"/>
      <c r="FF19" s="76"/>
      <c r="FG19" s="77"/>
      <c r="FH19" s="74"/>
      <c r="FI19" s="76"/>
      <c r="FJ19" s="77"/>
      <c r="FK19" s="74">
        <v>3</v>
      </c>
      <c r="FL19" s="76">
        <v>0</v>
      </c>
      <c r="FM19" s="77">
        <v>0</v>
      </c>
      <c r="FN19" s="74"/>
      <c r="FO19" s="76"/>
      <c r="FP19" s="77"/>
      <c r="FQ19" s="74"/>
      <c r="FR19" s="76"/>
      <c r="FS19" s="77"/>
      <c r="FT19" s="74">
        <v>0</v>
      </c>
      <c r="FU19" s="76">
        <v>0</v>
      </c>
      <c r="FV19" s="77">
        <v>0</v>
      </c>
      <c r="FW19" s="74"/>
      <c r="FX19" s="76"/>
      <c r="FY19" s="77"/>
      <c r="FZ19" s="74"/>
      <c r="GA19" s="76"/>
      <c r="GB19" s="77"/>
      <c r="GC19" s="74">
        <v>0</v>
      </c>
      <c r="GD19" s="76">
        <v>0</v>
      </c>
      <c r="GE19" s="77">
        <v>0</v>
      </c>
      <c r="GF19" s="74"/>
      <c r="GG19" s="76"/>
      <c r="GH19" s="77"/>
      <c r="GI19" s="117">
        <f t="shared" si="3"/>
        <v>0</v>
      </c>
      <c r="GJ19" s="67">
        <f t="shared" si="0"/>
        <v>0</v>
      </c>
      <c r="GK19" s="52">
        <f t="shared" si="1"/>
        <v>0</v>
      </c>
      <c r="GL19" s="20" t="e">
        <f t="shared" si="4"/>
        <v>#DIV/0!</v>
      </c>
      <c r="GM19" s="125">
        <f t="shared" si="2"/>
        <v>69</v>
      </c>
      <c r="GN19" s="67">
        <f t="shared" si="5"/>
        <v>6</v>
      </c>
      <c r="GO19" s="52">
        <f t="shared" si="6"/>
        <v>19</v>
      </c>
      <c r="GP19" s="56">
        <f t="shared" si="7"/>
        <v>36.231884057971016</v>
      </c>
      <c r="GQ19" s="96">
        <f t="shared" si="8"/>
        <v>0</v>
      </c>
      <c r="GR19" s="132">
        <f t="shared" si="9"/>
        <v>0</v>
      </c>
      <c r="GS19" s="134">
        <f t="shared" si="10"/>
        <v>0</v>
      </c>
      <c r="GT19" s="117">
        <f t="shared" si="11"/>
        <v>0</v>
      </c>
      <c r="GU19" s="118">
        <f t="shared" si="12"/>
        <v>0</v>
      </c>
      <c r="GV19" s="56">
        <v>0</v>
      </c>
      <c r="GW19" s="179"/>
      <c r="GX19" s="179"/>
      <c r="GY19" s="179"/>
      <c r="GZ19" s="179"/>
      <c r="HA19" s="179"/>
      <c r="HB19" s="179"/>
      <c r="HC19" s="179"/>
      <c r="HD19" s="179"/>
      <c r="HE19" s="179"/>
      <c r="HF19" s="179"/>
      <c r="HG19" s="179"/>
      <c r="HH19" s="179"/>
      <c r="HI19" s="179"/>
      <c r="HJ19" s="179"/>
      <c r="HK19" s="179"/>
      <c r="HL19" s="179"/>
    </row>
    <row r="20" spans="1:220" s="4" customFormat="1" ht="15.75" x14ac:dyDescent="0.25">
      <c r="A20" s="26" t="s">
        <v>48</v>
      </c>
      <c r="B20" s="7"/>
      <c r="C20" s="17"/>
      <c r="D20" s="15"/>
      <c r="E20" s="74">
        <v>17</v>
      </c>
      <c r="F20" s="76">
        <v>2</v>
      </c>
      <c r="G20" s="77">
        <v>8</v>
      </c>
      <c r="H20" s="20"/>
      <c r="I20" s="84"/>
      <c r="J20" s="85"/>
      <c r="K20" s="20"/>
      <c r="L20" s="84"/>
      <c r="M20" s="85"/>
      <c r="N20" s="74">
        <v>2</v>
      </c>
      <c r="O20" s="76">
        <v>0</v>
      </c>
      <c r="P20" s="85">
        <v>0</v>
      </c>
      <c r="Q20" s="20"/>
      <c r="R20" s="85"/>
      <c r="S20" s="85"/>
      <c r="T20" s="80"/>
      <c r="U20" s="76"/>
      <c r="V20" s="77"/>
      <c r="W20" s="80">
        <v>21</v>
      </c>
      <c r="X20" s="76">
        <v>0</v>
      </c>
      <c r="Y20" s="77">
        <v>3</v>
      </c>
      <c r="Z20" s="80"/>
      <c r="AA20" s="76"/>
      <c r="AB20" s="77"/>
      <c r="AC20" s="74"/>
      <c r="AD20" s="76"/>
      <c r="AE20" s="77"/>
      <c r="AF20" s="74">
        <v>6</v>
      </c>
      <c r="AG20" s="76">
        <v>0</v>
      </c>
      <c r="AH20" s="77">
        <v>0</v>
      </c>
      <c r="AI20" s="74"/>
      <c r="AJ20" s="76"/>
      <c r="AK20" s="77"/>
      <c r="AL20" s="7"/>
      <c r="AM20" s="17"/>
      <c r="AN20" s="15"/>
      <c r="AO20" s="20">
        <v>1</v>
      </c>
      <c r="AP20" s="84">
        <v>0</v>
      </c>
      <c r="AQ20" s="85">
        <v>0</v>
      </c>
      <c r="AR20" s="20"/>
      <c r="AS20" s="84"/>
      <c r="AT20" s="85"/>
      <c r="AU20" s="7"/>
      <c r="AV20" s="17"/>
      <c r="AW20" s="15"/>
      <c r="AX20" s="20">
        <v>4</v>
      </c>
      <c r="AY20" s="84">
        <v>0</v>
      </c>
      <c r="AZ20" s="85">
        <v>0</v>
      </c>
      <c r="BA20" s="74"/>
      <c r="BB20" s="76"/>
      <c r="BC20" s="77"/>
      <c r="BD20" s="74"/>
      <c r="BE20" s="76"/>
      <c r="BF20" s="77"/>
      <c r="BG20" s="74">
        <v>12</v>
      </c>
      <c r="BH20" s="76">
        <v>1</v>
      </c>
      <c r="BI20" s="77">
        <v>0</v>
      </c>
      <c r="BJ20" s="74"/>
      <c r="BK20" s="76"/>
      <c r="BL20" s="77"/>
      <c r="BM20" s="74"/>
      <c r="BN20" s="76"/>
      <c r="BO20" s="77"/>
      <c r="BP20" s="74">
        <v>13</v>
      </c>
      <c r="BQ20" s="76">
        <v>1</v>
      </c>
      <c r="BR20" s="77">
        <v>8</v>
      </c>
      <c r="BS20" s="74">
        <v>4</v>
      </c>
      <c r="BT20" s="76"/>
      <c r="BU20" s="77"/>
      <c r="BV20" s="74"/>
      <c r="BW20" s="76"/>
      <c r="BX20" s="77"/>
      <c r="BY20" s="74">
        <v>12</v>
      </c>
      <c r="BZ20" s="76">
        <v>1</v>
      </c>
      <c r="CA20" s="77">
        <v>1</v>
      </c>
      <c r="CB20" s="74"/>
      <c r="CC20" s="76"/>
      <c r="CD20" s="77"/>
      <c r="CE20" s="74"/>
      <c r="CF20" s="76"/>
      <c r="CG20" s="77"/>
      <c r="CH20" s="74">
        <v>0</v>
      </c>
      <c r="CI20" s="76">
        <v>0</v>
      </c>
      <c r="CJ20" s="77">
        <v>0</v>
      </c>
      <c r="CK20" s="74"/>
      <c r="CL20" s="76"/>
      <c r="CM20" s="77"/>
      <c r="CN20" s="74"/>
      <c r="CO20" s="76"/>
      <c r="CP20" s="77"/>
      <c r="CQ20" s="74">
        <v>10</v>
      </c>
      <c r="CR20" s="76">
        <v>1</v>
      </c>
      <c r="CS20" s="77">
        <v>1</v>
      </c>
      <c r="CT20" s="74"/>
      <c r="CU20" s="76"/>
      <c r="CV20" s="77"/>
      <c r="CW20" s="74"/>
      <c r="CX20" s="76"/>
      <c r="CY20" s="77"/>
      <c r="CZ20" s="74">
        <v>19</v>
      </c>
      <c r="DA20" s="76">
        <v>3</v>
      </c>
      <c r="DB20" s="77">
        <v>4</v>
      </c>
      <c r="DC20" s="74"/>
      <c r="DD20" s="76"/>
      <c r="DE20" s="77"/>
      <c r="DF20" s="74"/>
      <c r="DG20" s="76"/>
      <c r="DH20" s="77"/>
      <c r="DI20" s="74">
        <v>6</v>
      </c>
      <c r="DJ20" s="76">
        <v>0</v>
      </c>
      <c r="DK20" s="77">
        <v>0</v>
      </c>
      <c r="DL20" s="74"/>
      <c r="DM20" s="76"/>
      <c r="DN20" s="77"/>
      <c r="DO20" s="74"/>
      <c r="DP20" s="76"/>
      <c r="DQ20" s="77"/>
      <c r="DR20" s="74">
        <v>21</v>
      </c>
      <c r="DS20" s="76">
        <v>0</v>
      </c>
      <c r="DT20" s="77">
        <v>1</v>
      </c>
      <c r="DU20" s="74"/>
      <c r="DV20" s="76"/>
      <c r="DW20" s="77"/>
      <c r="DX20" s="74"/>
      <c r="DY20" s="76"/>
      <c r="DZ20" s="77"/>
      <c r="EA20" s="74">
        <v>0</v>
      </c>
      <c r="EB20" s="76">
        <v>0</v>
      </c>
      <c r="EC20" s="77">
        <v>0</v>
      </c>
      <c r="ED20" s="74"/>
      <c r="EE20" s="76"/>
      <c r="EF20" s="77"/>
      <c r="EG20" s="74"/>
      <c r="EH20" s="76"/>
      <c r="EI20" s="77"/>
      <c r="EJ20" s="74">
        <v>11</v>
      </c>
      <c r="EK20" s="76">
        <v>0</v>
      </c>
      <c r="EL20" s="77">
        <v>0</v>
      </c>
      <c r="EM20" s="74"/>
      <c r="EN20" s="76"/>
      <c r="EO20" s="77"/>
      <c r="EP20" s="74"/>
      <c r="EQ20" s="76"/>
      <c r="ER20" s="77"/>
      <c r="ES20" s="74">
        <v>9</v>
      </c>
      <c r="ET20" s="76">
        <v>2</v>
      </c>
      <c r="EU20" s="77">
        <v>2</v>
      </c>
      <c r="EV20" s="74"/>
      <c r="EW20" s="76"/>
      <c r="EX20" s="77"/>
      <c r="EY20" s="74"/>
      <c r="EZ20" s="76"/>
      <c r="FA20" s="77"/>
      <c r="FB20" s="109">
        <v>0</v>
      </c>
      <c r="FC20" s="110">
        <v>0</v>
      </c>
      <c r="FD20" s="91">
        <v>0</v>
      </c>
      <c r="FE20" s="74"/>
      <c r="FF20" s="76"/>
      <c r="FG20" s="77"/>
      <c r="FH20" s="74"/>
      <c r="FI20" s="76"/>
      <c r="FJ20" s="77"/>
      <c r="FK20" s="74">
        <v>11</v>
      </c>
      <c r="FL20" s="76">
        <v>0</v>
      </c>
      <c r="FM20" s="77">
        <v>0</v>
      </c>
      <c r="FN20" s="74"/>
      <c r="FO20" s="76"/>
      <c r="FP20" s="77"/>
      <c r="FQ20" s="74"/>
      <c r="FR20" s="76"/>
      <c r="FS20" s="77"/>
      <c r="FT20" s="74">
        <v>0</v>
      </c>
      <c r="FU20" s="76">
        <v>0</v>
      </c>
      <c r="FV20" s="77">
        <v>0</v>
      </c>
      <c r="FW20" s="74"/>
      <c r="FX20" s="76"/>
      <c r="FY20" s="77"/>
      <c r="FZ20" s="74"/>
      <c r="GA20" s="76"/>
      <c r="GB20" s="77"/>
      <c r="GC20" s="74">
        <v>0</v>
      </c>
      <c r="GD20" s="76">
        <v>0</v>
      </c>
      <c r="GE20" s="77">
        <v>0</v>
      </c>
      <c r="GF20" s="74"/>
      <c r="GG20" s="76"/>
      <c r="GH20" s="77"/>
      <c r="GI20" s="117">
        <f t="shared" si="3"/>
        <v>0</v>
      </c>
      <c r="GJ20" s="67">
        <f t="shared" si="0"/>
        <v>0</v>
      </c>
      <c r="GK20" s="52">
        <f t="shared" si="1"/>
        <v>0</v>
      </c>
      <c r="GL20" s="20" t="e">
        <f t="shared" si="4"/>
        <v>#DIV/0!</v>
      </c>
      <c r="GM20" s="125">
        <f t="shared" si="2"/>
        <v>175</v>
      </c>
      <c r="GN20" s="67">
        <f t="shared" si="5"/>
        <v>11</v>
      </c>
      <c r="GO20" s="52">
        <f t="shared" si="6"/>
        <v>28</v>
      </c>
      <c r="GP20" s="56">
        <f t="shared" si="7"/>
        <v>22.285714285714285</v>
      </c>
      <c r="GQ20" s="96">
        <f t="shared" si="8"/>
        <v>4</v>
      </c>
      <c r="GR20" s="132">
        <f t="shared" si="9"/>
        <v>2.2857142857142856</v>
      </c>
      <c r="GS20" s="134">
        <f t="shared" si="10"/>
        <v>10.256410256410255</v>
      </c>
      <c r="GT20" s="117">
        <f t="shared" si="11"/>
        <v>0</v>
      </c>
      <c r="GU20" s="118">
        <f t="shared" si="12"/>
        <v>0</v>
      </c>
      <c r="GV20" s="56">
        <f t="shared" si="13"/>
        <v>0</v>
      </c>
      <c r="GW20" s="179"/>
      <c r="GX20" s="179"/>
      <c r="GY20" s="179"/>
      <c r="GZ20" s="179"/>
      <c r="HA20" s="179"/>
      <c r="HB20" s="179"/>
      <c r="HC20" s="179"/>
      <c r="HD20" s="179"/>
      <c r="HE20" s="179"/>
      <c r="HF20" s="179"/>
      <c r="HG20" s="179"/>
      <c r="HH20" s="179"/>
      <c r="HI20" s="179"/>
      <c r="HJ20" s="179"/>
      <c r="HK20" s="179"/>
      <c r="HL20" s="179"/>
    </row>
    <row r="21" spans="1:220" ht="15.75" x14ac:dyDescent="0.25">
      <c r="A21" s="26" t="s">
        <v>9</v>
      </c>
      <c r="B21" s="7"/>
      <c r="C21" s="17"/>
      <c r="D21" s="15"/>
      <c r="E21" s="74">
        <v>18</v>
      </c>
      <c r="F21" s="76">
        <v>3</v>
      </c>
      <c r="G21" s="77">
        <v>5</v>
      </c>
      <c r="H21" s="20"/>
      <c r="I21" s="84"/>
      <c r="J21" s="85"/>
      <c r="K21" s="86"/>
      <c r="L21" s="84"/>
      <c r="M21" s="85"/>
      <c r="N21" s="74">
        <v>5</v>
      </c>
      <c r="O21" s="76">
        <v>0</v>
      </c>
      <c r="P21" s="85">
        <v>0</v>
      </c>
      <c r="Q21" s="20"/>
      <c r="R21" s="85"/>
      <c r="S21" s="85"/>
      <c r="T21" s="80"/>
      <c r="U21" s="76"/>
      <c r="V21" s="77"/>
      <c r="W21" s="80">
        <v>33</v>
      </c>
      <c r="X21" s="76">
        <v>4</v>
      </c>
      <c r="Y21" s="77">
        <v>1</v>
      </c>
      <c r="Z21" s="80"/>
      <c r="AA21" s="76"/>
      <c r="AB21" s="77"/>
      <c r="AC21" s="80"/>
      <c r="AD21" s="76"/>
      <c r="AE21" s="77"/>
      <c r="AF21" s="74">
        <v>5</v>
      </c>
      <c r="AG21" s="76">
        <v>0</v>
      </c>
      <c r="AH21" s="77">
        <v>0</v>
      </c>
      <c r="AI21" s="74"/>
      <c r="AJ21" s="76"/>
      <c r="AK21" s="77"/>
      <c r="AL21" s="7"/>
      <c r="AM21" s="17"/>
      <c r="AN21" s="15"/>
      <c r="AO21" s="20">
        <v>2</v>
      </c>
      <c r="AP21" s="84">
        <v>0</v>
      </c>
      <c r="AQ21" s="85">
        <v>0</v>
      </c>
      <c r="AR21" s="20"/>
      <c r="AS21" s="84"/>
      <c r="AT21" s="85"/>
      <c r="AU21" s="8"/>
      <c r="AV21" s="17"/>
      <c r="AW21" s="15"/>
      <c r="AX21" s="20">
        <v>0</v>
      </c>
      <c r="AY21" s="84">
        <v>0</v>
      </c>
      <c r="AZ21" s="85">
        <v>0</v>
      </c>
      <c r="BA21" s="74"/>
      <c r="BB21" s="76"/>
      <c r="BC21" s="77"/>
      <c r="BD21" s="80"/>
      <c r="BE21" s="76"/>
      <c r="BF21" s="77"/>
      <c r="BG21" s="74">
        <v>6</v>
      </c>
      <c r="BH21" s="76">
        <v>2</v>
      </c>
      <c r="BI21" s="77">
        <v>1</v>
      </c>
      <c r="BJ21" s="74"/>
      <c r="BK21" s="76"/>
      <c r="BL21" s="77"/>
      <c r="BM21" s="80"/>
      <c r="BN21" s="76"/>
      <c r="BO21" s="77"/>
      <c r="BP21" s="74">
        <v>10</v>
      </c>
      <c r="BQ21" s="76">
        <v>2</v>
      </c>
      <c r="BR21" s="77">
        <v>2</v>
      </c>
      <c r="BS21" s="74">
        <v>7</v>
      </c>
      <c r="BT21" s="76"/>
      <c r="BU21" s="77"/>
      <c r="BV21" s="74"/>
      <c r="BW21" s="76"/>
      <c r="BX21" s="77"/>
      <c r="BY21" s="74">
        <v>26</v>
      </c>
      <c r="BZ21" s="76">
        <v>3</v>
      </c>
      <c r="CA21" s="77">
        <v>1</v>
      </c>
      <c r="CB21" s="74"/>
      <c r="CC21" s="76"/>
      <c r="CD21" s="77"/>
      <c r="CE21" s="80"/>
      <c r="CF21" s="76"/>
      <c r="CG21" s="77"/>
      <c r="CH21" s="74">
        <v>0</v>
      </c>
      <c r="CI21" s="76">
        <v>0</v>
      </c>
      <c r="CJ21" s="77">
        <v>0</v>
      </c>
      <c r="CK21" s="74"/>
      <c r="CL21" s="76"/>
      <c r="CM21" s="77"/>
      <c r="CN21" s="80"/>
      <c r="CO21" s="76"/>
      <c r="CP21" s="77"/>
      <c r="CQ21" s="74">
        <v>17</v>
      </c>
      <c r="CR21" s="76">
        <v>1</v>
      </c>
      <c r="CS21" s="77">
        <v>3</v>
      </c>
      <c r="CT21" s="74"/>
      <c r="CU21" s="76"/>
      <c r="CV21" s="77"/>
      <c r="CW21" s="74"/>
      <c r="CX21" s="76"/>
      <c r="CY21" s="77"/>
      <c r="CZ21" s="74">
        <v>10</v>
      </c>
      <c r="DA21" s="76">
        <v>1</v>
      </c>
      <c r="DB21" s="77">
        <v>1</v>
      </c>
      <c r="DC21" s="74"/>
      <c r="DD21" s="76"/>
      <c r="DE21" s="77"/>
      <c r="DF21" s="80"/>
      <c r="DG21" s="76"/>
      <c r="DH21" s="77"/>
      <c r="DI21" s="74">
        <v>13</v>
      </c>
      <c r="DJ21" s="76">
        <v>1</v>
      </c>
      <c r="DK21" s="77">
        <v>0</v>
      </c>
      <c r="DL21" s="74"/>
      <c r="DM21" s="76"/>
      <c r="DN21" s="77"/>
      <c r="DO21" s="80"/>
      <c r="DP21" s="76"/>
      <c r="DQ21" s="77"/>
      <c r="DR21" s="74">
        <v>10</v>
      </c>
      <c r="DS21" s="76">
        <v>0</v>
      </c>
      <c r="DT21" s="77">
        <v>0</v>
      </c>
      <c r="DU21" s="74"/>
      <c r="DV21" s="76"/>
      <c r="DW21" s="77"/>
      <c r="DX21" s="80"/>
      <c r="DY21" s="76"/>
      <c r="DZ21" s="77"/>
      <c r="EA21" s="74">
        <v>1</v>
      </c>
      <c r="EB21" s="76">
        <v>1</v>
      </c>
      <c r="EC21" s="77">
        <v>0</v>
      </c>
      <c r="ED21" s="74"/>
      <c r="EE21" s="76"/>
      <c r="EF21" s="77"/>
      <c r="EG21" s="80"/>
      <c r="EH21" s="76"/>
      <c r="EI21" s="77"/>
      <c r="EJ21" s="74">
        <v>17</v>
      </c>
      <c r="EK21" s="76">
        <v>0</v>
      </c>
      <c r="EL21" s="77">
        <v>0</v>
      </c>
      <c r="EM21" s="74"/>
      <c r="EN21" s="76"/>
      <c r="EO21" s="77"/>
      <c r="EP21" s="80"/>
      <c r="EQ21" s="76"/>
      <c r="ER21" s="77"/>
      <c r="ES21" s="74">
        <v>11</v>
      </c>
      <c r="ET21" s="76">
        <v>4</v>
      </c>
      <c r="EU21" s="77">
        <v>6</v>
      </c>
      <c r="EV21" s="74"/>
      <c r="EW21" s="76"/>
      <c r="EX21" s="77"/>
      <c r="EY21" s="80"/>
      <c r="EZ21" s="76"/>
      <c r="FA21" s="77"/>
      <c r="FB21" s="109">
        <v>0</v>
      </c>
      <c r="FC21" s="110">
        <v>0</v>
      </c>
      <c r="FD21" s="91">
        <v>0</v>
      </c>
      <c r="FE21" s="74"/>
      <c r="FF21" s="76"/>
      <c r="FG21" s="77"/>
      <c r="FH21" s="80"/>
      <c r="FI21" s="76"/>
      <c r="FJ21" s="77"/>
      <c r="FK21" s="74">
        <v>17</v>
      </c>
      <c r="FL21" s="76">
        <v>1</v>
      </c>
      <c r="FM21" s="77">
        <v>0</v>
      </c>
      <c r="FN21" s="74"/>
      <c r="FO21" s="76"/>
      <c r="FP21" s="77"/>
      <c r="FQ21" s="74"/>
      <c r="FR21" s="76"/>
      <c r="FS21" s="77"/>
      <c r="FT21" s="74">
        <v>11</v>
      </c>
      <c r="FU21" s="76">
        <v>0</v>
      </c>
      <c r="FV21" s="77">
        <v>0</v>
      </c>
      <c r="FW21" s="74"/>
      <c r="FX21" s="76"/>
      <c r="FY21" s="77"/>
      <c r="FZ21" s="74"/>
      <c r="GA21" s="76"/>
      <c r="GB21" s="77"/>
      <c r="GC21" s="74">
        <v>0</v>
      </c>
      <c r="GD21" s="76">
        <v>0</v>
      </c>
      <c r="GE21" s="77">
        <v>0</v>
      </c>
      <c r="GF21" s="74"/>
      <c r="GG21" s="76"/>
      <c r="GH21" s="77"/>
      <c r="GI21" s="117">
        <f t="shared" si="3"/>
        <v>0</v>
      </c>
      <c r="GJ21" s="67">
        <f t="shared" si="0"/>
        <v>0</v>
      </c>
      <c r="GK21" s="52">
        <f t="shared" si="1"/>
        <v>0</v>
      </c>
      <c r="GL21" s="20" t="e">
        <f t="shared" si="4"/>
        <v>#DIV/0!</v>
      </c>
      <c r="GM21" s="125">
        <f t="shared" si="2"/>
        <v>212</v>
      </c>
      <c r="GN21" s="67">
        <f t="shared" si="5"/>
        <v>23</v>
      </c>
      <c r="GO21" s="52">
        <f t="shared" si="6"/>
        <v>20</v>
      </c>
      <c r="GP21" s="56">
        <f t="shared" si="7"/>
        <v>20.283018867924529</v>
      </c>
      <c r="GQ21" s="96">
        <f t="shared" si="8"/>
        <v>7</v>
      </c>
      <c r="GR21" s="132">
        <f t="shared" si="9"/>
        <v>3.3018867924528301</v>
      </c>
      <c r="GS21" s="134">
        <f t="shared" si="10"/>
        <v>16.279069767441861</v>
      </c>
      <c r="GT21" s="117">
        <f t="shared" si="11"/>
        <v>0</v>
      </c>
      <c r="GU21" s="118">
        <f t="shared" si="12"/>
        <v>0</v>
      </c>
      <c r="GV21" s="56">
        <f t="shared" si="13"/>
        <v>0</v>
      </c>
      <c r="GW21" s="179"/>
      <c r="GX21" s="179"/>
      <c r="GY21" s="179"/>
      <c r="GZ21" s="179"/>
      <c r="HA21" s="179"/>
      <c r="HB21" s="179"/>
      <c r="HC21" s="179"/>
      <c r="HD21" s="179"/>
      <c r="HE21" s="179"/>
      <c r="HF21" s="179"/>
      <c r="HG21" s="179"/>
      <c r="HH21" s="179"/>
      <c r="HI21" s="179"/>
      <c r="HJ21" s="179"/>
      <c r="HK21" s="179"/>
      <c r="HL21" s="179"/>
    </row>
    <row r="22" spans="1:220" ht="15.75" x14ac:dyDescent="0.25">
      <c r="A22" s="26" t="s">
        <v>10</v>
      </c>
      <c r="B22" s="7"/>
      <c r="C22" s="17"/>
      <c r="D22" s="15"/>
      <c r="E22" s="74">
        <v>27</v>
      </c>
      <c r="F22" s="76">
        <v>1</v>
      </c>
      <c r="G22" s="77">
        <v>9</v>
      </c>
      <c r="H22" s="20"/>
      <c r="I22" s="84"/>
      <c r="J22" s="85"/>
      <c r="K22" s="20"/>
      <c r="L22" s="84"/>
      <c r="M22" s="85"/>
      <c r="N22" s="74">
        <v>7</v>
      </c>
      <c r="O22" s="76">
        <v>0</v>
      </c>
      <c r="P22" s="85">
        <v>0</v>
      </c>
      <c r="Q22" s="20"/>
      <c r="R22" s="85"/>
      <c r="S22" s="85"/>
      <c r="T22" s="80"/>
      <c r="U22" s="76"/>
      <c r="V22" s="77"/>
      <c r="W22" s="80">
        <v>46</v>
      </c>
      <c r="X22" s="87">
        <v>3</v>
      </c>
      <c r="Y22" s="77">
        <v>8</v>
      </c>
      <c r="Z22" s="80"/>
      <c r="AA22" s="76"/>
      <c r="AB22" s="77"/>
      <c r="AC22" s="74"/>
      <c r="AD22" s="76"/>
      <c r="AE22" s="77"/>
      <c r="AF22" s="74">
        <v>9</v>
      </c>
      <c r="AG22" s="76">
        <v>0</v>
      </c>
      <c r="AH22" s="77">
        <v>0</v>
      </c>
      <c r="AI22" s="74"/>
      <c r="AJ22" s="76"/>
      <c r="AK22" s="77"/>
      <c r="AL22" s="7"/>
      <c r="AM22" s="17"/>
      <c r="AN22" s="15"/>
      <c r="AO22" s="20">
        <v>6</v>
      </c>
      <c r="AP22" s="84">
        <v>1</v>
      </c>
      <c r="AQ22" s="85">
        <v>0</v>
      </c>
      <c r="AR22" s="20"/>
      <c r="AS22" s="84"/>
      <c r="AT22" s="85"/>
      <c r="AU22" s="7"/>
      <c r="AV22" s="17"/>
      <c r="AW22" s="15"/>
      <c r="AX22" s="20">
        <v>1</v>
      </c>
      <c r="AY22" s="84">
        <v>0</v>
      </c>
      <c r="AZ22" s="85">
        <v>0</v>
      </c>
      <c r="BA22" s="74"/>
      <c r="BB22" s="76"/>
      <c r="BC22" s="77"/>
      <c r="BD22" s="74"/>
      <c r="BE22" s="76"/>
      <c r="BF22" s="77"/>
      <c r="BG22" s="74">
        <v>16</v>
      </c>
      <c r="BH22" s="76">
        <v>3</v>
      </c>
      <c r="BI22" s="77">
        <v>1</v>
      </c>
      <c r="BJ22" s="74"/>
      <c r="BK22" s="76"/>
      <c r="BL22" s="77"/>
      <c r="BM22" s="74"/>
      <c r="BN22" s="76"/>
      <c r="BO22" s="77"/>
      <c r="BP22" s="74">
        <v>28</v>
      </c>
      <c r="BQ22" s="76">
        <v>3</v>
      </c>
      <c r="BR22" s="77">
        <v>3</v>
      </c>
      <c r="BS22" s="74">
        <v>5</v>
      </c>
      <c r="BT22" s="76"/>
      <c r="BU22" s="77"/>
      <c r="BV22" s="74"/>
      <c r="BW22" s="76"/>
      <c r="BX22" s="77"/>
      <c r="BY22" s="74">
        <v>34</v>
      </c>
      <c r="BZ22" s="76">
        <v>4</v>
      </c>
      <c r="CA22" s="77">
        <v>1</v>
      </c>
      <c r="CB22" s="74"/>
      <c r="CC22" s="76"/>
      <c r="CD22" s="77"/>
      <c r="CE22" s="74"/>
      <c r="CF22" s="76"/>
      <c r="CG22" s="77"/>
      <c r="CH22" s="74">
        <v>0</v>
      </c>
      <c r="CI22" s="76">
        <v>0</v>
      </c>
      <c r="CJ22" s="77">
        <v>0</v>
      </c>
      <c r="CK22" s="74"/>
      <c r="CL22" s="76"/>
      <c r="CM22" s="77"/>
      <c r="CN22" s="74"/>
      <c r="CO22" s="76"/>
      <c r="CP22" s="77"/>
      <c r="CQ22" s="74">
        <v>33</v>
      </c>
      <c r="CR22" s="76">
        <v>2</v>
      </c>
      <c r="CS22" s="77">
        <v>5</v>
      </c>
      <c r="CT22" s="74"/>
      <c r="CU22" s="76"/>
      <c r="CV22" s="77"/>
      <c r="CW22" s="74"/>
      <c r="CX22" s="76"/>
      <c r="CY22" s="77"/>
      <c r="CZ22" s="74">
        <v>13</v>
      </c>
      <c r="DA22" s="76">
        <v>2</v>
      </c>
      <c r="DB22" s="77">
        <v>1</v>
      </c>
      <c r="DC22" s="74"/>
      <c r="DD22" s="76"/>
      <c r="DE22" s="77"/>
      <c r="DF22" s="74"/>
      <c r="DG22" s="76"/>
      <c r="DH22" s="77"/>
      <c r="DI22" s="74">
        <v>6</v>
      </c>
      <c r="DJ22" s="76">
        <v>1</v>
      </c>
      <c r="DK22" s="77">
        <v>0</v>
      </c>
      <c r="DL22" s="74"/>
      <c r="DM22" s="76"/>
      <c r="DN22" s="77"/>
      <c r="DO22" s="74"/>
      <c r="DP22" s="76"/>
      <c r="DQ22" s="77"/>
      <c r="DR22" s="74">
        <v>21</v>
      </c>
      <c r="DS22" s="76">
        <v>2</v>
      </c>
      <c r="DT22" s="77">
        <v>1</v>
      </c>
      <c r="DU22" s="74"/>
      <c r="DV22" s="76"/>
      <c r="DW22" s="77"/>
      <c r="DX22" s="74"/>
      <c r="DY22" s="76"/>
      <c r="DZ22" s="77"/>
      <c r="EA22" s="74">
        <v>6</v>
      </c>
      <c r="EB22" s="76">
        <v>2</v>
      </c>
      <c r="EC22" s="77">
        <v>0</v>
      </c>
      <c r="ED22" s="74"/>
      <c r="EE22" s="76"/>
      <c r="EF22" s="77"/>
      <c r="EG22" s="74"/>
      <c r="EH22" s="76"/>
      <c r="EI22" s="77"/>
      <c r="EJ22" s="74">
        <v>19</v>
      </c>
      <c r="EK22" s="76">
        <v>0</v>
      </c>
      <c r="EL22" s="77">
        <v>0</v>
      </c>
      <c r="EM22" s="74"/>
      <c r="EN22" s="76"/>
      <c r="EO22" s="77"/>
      <c r="EP22" s="74"/>
      <c r="EQ22" s="76"/>
      <c r="ER22" s="77"/>
      <c r="ES22" s="74">
        <v>18</v>
      </c>
      <c r="ET22" s="76">
        <v>2</v>
      </c>
      <c r="EU22" s="77">
        <v>2</v>
      </c>
      <c r="EV22" s="74"/>
      <c r="EW22" s="76"/>
      <c r="EX22" s="77"/>
      <c r="EY22" s="74"/>
      <c r="EZ22" s="76"/>
      <c r="FA22" s="77"/>
      <c r="FB22" s="109">
        <v>4</v>
      </c>
      <c r="FC22" s="110">
        <v>1</v>
      </c>
      <c r="FD22" s="91">
        <v>0</v>
      </c>
      <c r="FE22" s="74"/>
      <c r="FF22" s="76"/>
      <c r="FG22" s="77"/>
      <c r="FH22" s="74"/>
      <c r="FI22" s="76"/>
      <c r="FJ22" s="77"/>
      <c r="FK22" s="74">
        <v>39</v>
      </c>
      <c r="FL22" s="76">
        <v>2</v>
      </c>
      <c r="FM22" s="77">
        <v>1</v>
      </c>
      <c r="FN22" s="74"/>
      <c r="FO22" s="76"/>
      <c r="FP22" s="77"/>
      <c r="FQ22" s="74"/>
      <c r="FR22" s="76"/>
      <c r="FS22" s="77"/>
      <c r="FT22" s="74">
        <v>9</v>
      </c>
      <c r="FU22" s="76">
        <v>0</v>
      </c>
      <c r="FV22" s="77">
        <v>0</v>
      </c>
      <c r="FW22" s="74"/>
      <c r="FX22" s="76"/>
      <c r="FY22" s="77"/>
      <c r="FZ22" s="74"/>
      <c r="GA22" s="76"/>
      <c r="GB22" s="77"/>
      <c r="GC22" s="74">
        <v>0</v>
      </c>
      <c r="GD22" s="76">
        <v>0</v>
      </c>
      <c r="GE22" s="77">
        <v>0</v>
      </c>
      <c r="GF22" s="74"/>
      <c r="GG22" s="76"/>
      <c r="GH22" s="77"/>
      <c r="GI22" s="117">
        <f t="shared" si="3"/>
        <v>0</v>
      </c>
      <c r="GJ22" s="67">
        <f t="shared" si="0"/>
        <v>0</v>
      </c>
      <c r="GK22" s="52">
        <f t="shared" si="1"/>
        <v>0</v>
      </c>
      <c r="GL22" s="20" t="e">
        <f t="shared" si="4"/>
        <v>#DIV/0!</v>
      </c>
      <c r="GM22" s="125">
        <f t="shared" si="2"/>
        <v>342</v>
      </c>
      <c r="GN22" s="67">
        <f t="shared" si="5"/>
        <v>29</v>
      </c>
      <c r="GO22" s="52">
        <f t="shared" si="6"/>
        <v>32</v>
      </c>
      <c r="GP22" s="56">
        <f t="shared" si="7"/>
        <v>17.836257309941519</v>
      </c>
      <c r="GQ22" s="96">
        <f t="shared" si="8"/>
        <v>5</v>
      </c>
      <c r="GR22" s="132">
        <f t="shared" si="9"/>
        <v>1.4619883040935671</v>
      </c>
      <c r="GS22" s="134">
        <f t="shared" si="10"/>
        <v>8.1967213114754092</v>
      </c>
      <c r="GT22" s="117">
        <f t="shared" si="11"/>
        <v>0</v>
      </c>
      <c r="GU22" s="118">
        <f t="shared" si="12"/>
        <v>0</v>
      </c>
      <c r="GV22" s="56">
        <f t="shared" si="13"/>
        <v>0</v>
      </c>
      <c r="GW22" s="179"/>
      <c r="GX22" s="179"/>
      <c r="GY22" s="179"/>
      <c r="GZ22" s="179"/>
      <c r="HA22" s="179"/>
      <c r="HB22" s="179"/>
      <c r="HC22" s="179"/>
      <c r="HD22" s="179"/>
      <c r="HE22" s="179"/>
      <c r="HF22" s="179"/>
      <c r="HG22" s="179"/>
      <c r="HH22" s="179"/>
      <c r="HI22" s="179"/>
      <c r="HJ22" s="179"/>
      <c r="HK22" s="179"/>
      <c r="HL22" s="179"/>
    </row>
    <row r="23" spans="1:220" ht="15.75" x14ac:dyDescent="0.25">
      <c r="A23" s="26" t="s">
        <v>49</v>
      </c>
      <c r="B23" s="7"/>
      <c r="C23" s="17"/>
      <c r="D23" s="15"/>
      <c r="E23" s="74">
        <v>3</v>
      </c>
      <c r="F23" s="76">
        <v>2</v>
      </c>
      <c r="G23" s="77">
        <v>0</v>
      </c>
      <c r="H23" s="20"/>
      <c r="I23" s="84"/>
      <c r="J23" s="85"/>
      <c r="K23" s="20"/>
      <c r="L23" s="84"/>
      <c r="M23" s="85"/>
      <c r="N23" s="74">
        <v>2</v>
      </c>
      <c r="O23" s="76">
        <v>0</v>
      </c>
      <c r="P23" s="85">
        <v>0</v>
      </c>
      <c r="Q23" s="20"/>
      <c r="R23" s="85"/>
      <c r="S23" s="85"/>
      <c r="T23" s="80"/>
      <c r="U23" s="76"/>
      <c r="V23" s="77"/>
      <c r="W23" s="80">
        <v>1</v>
      </c>
      <c r="X23" s="87">
        <v>0</v>
      </c>
      <c r="Y23" s="77">
        <v>0</v>
      </c>
      <c r="Z23" s="74"/>
      <c r="AA23" s="76"/>
      <c r="AB23" s="77"/>
      <c r="AC23" s="74"/>
      <c r="AD23" s="76"/>
      <c r="AE23" s="77"/>
      <c r="AF23" s="74">
        <v>7</v>
      </c>
      <c r="AG23" s="76">
        <v>1</v>
      </c>
      <c r="AH23" s="77">
        <v>0</v>
      </c>
      <c r="AI23" s="74"/>
      <c r="AJ23" s="76"/>
      <c r="AK23" s="77"/>
      <c r="AL23" s="7"/>
      <c r="AM23" s="17"/>
      <c r="AN23" s="15"/>
      <c r="AO23" s="20">
        <v>0</v>
      </c>
      <c r="AP23" s="84">
        <v>0</v>
      </c>
      <c r="AQ23" s="85">
        <v>0</v>
      </c>
      <c r="AR23" s="20"/>
      <c r="AS23" s="84"/>
      <c r="AT23" s="85"/>
      <c r="AU23" s="7"/>
      <c r="AV23" s="17"/>
      <c r="AW23" s="15"/>
      <c r="AX23" s="20">
        <v>1</v>
      </c>
      <c r="AY23" s="84">
        <v>1</v>
      </c>
      <c r="AZ23" s="85">
        <v>0</v>
      </c>
      <c r="BA23" s="74"/>
      <c r="BB23" s="76"/>
      <c r="BC23" s="77"/>
      <c r="BD23" s="74"/>
      <c r="BE23" s="76"/>
      <c r="BF23" s="77"/>
      <c r="BG23" s="74">
        <v>6</v>
      </c>
      <c r="BH23" s="76">
        <v>2</v>
      </c>
      <c r="BI23" s="77">
        <v>0</v>
      </c>
      <c r="BJ23" s="74"/>
      <c r="BK23" s="76"/>
      <c r="BL23" s="77"/>
      <c r="BM23" s="74"/>
      <c r="BN23" s="76"/>
      <c r="BO23" s="77"/>
      <c r="BP23" s="74">
        <v>4</v>
      </c>
      <c r="BQ23" s="76">
        <v>1</v>
      </c>
      <c r="BR23" s="77">
        <v>0</v>
      </c>
      <c r="BS23" s="74">
        <v>1</v>
      </c>
      <c r="BT23" s="76"/>
      <c r="BU23" s="77"/>
      <c r="BV23" s="74"/>
      <c r="BW23" s="76"/>
      <c r="BX23" s="77"/>
      <c r="BY23" s="74">
        <v>1</v>
      </c>
      <c r="BZ23" s="76">
        <v>0</v>
      </c>
      <c r="CA23" s="77">
        <v>0</v>
      </c>
      <c r="CB23" s="74"/>
      <c r="CC23" s="76"/>
      <c r="CD23" s="77"/>
      <c r="CE23" s="74"/>
      <c r="CF23" s="76"/>
      <c r="CG23" s="77"/>
      <c r="CH23" s="74">
        <v>0</v>
      </c>
      <c r="CI23" s="76">
        <v>0</v>
      </c>
      <c r="CJ23" s="77">
        <v>0</v>
      </c>
      <c r="CK23" s="74"/>
      <c r="CL23" s="76"/>
      <c r="CM23" s="77"/>
      <c r="CN23" s="74"/>
      <c r="CO23" s="76"/>
      <c r="CP23" s="77"/>
      <c r="CQ23" s="74">
        <v>16</v>
      </c>
      <c r="CR23" s="76">
        <v>3</v>
      </c>
      <c r="CS23" s="77">
        <v>2</v>
      </c>
      <c r="CT23" s="74"/>
      <c r="CU23" s="76"/>
      <c r="CV23" s="77"/>
      <c r="CW23" s="74"/>
      <c r="CX23" s="76"/>
      <c r="CY23" s="77"/>
      <c r="CZ23" s="74">
        <v>4</v>
      </c>
      <c r="DA23" s="76">
        <v>2</v>
      </c>
      <c r="DB23" s="77">
        <v>1</v>
      </c>
      <c r="DC23" s="74"/>
      <c r="DD23" s="76"/>
      <c r="DE23" s="77"/>
      <c r="DF23" s="74"/>
      <c r="DG23" s="76"/>
      <c r="DH23" s="77"/>
      <c r="DI23" s="74">
        <v>3</v>
      </c>
      <c r="DJ23" s="76">
        <v>1</v>
      </c>
      <c r="DK23" s="77">
        <v>0</v>
      </c>
      <c r="DL23" s="74"/>
      <c r="DM23" s="76"/>
      <c r="DN23" s="77"/>
      <c r="DO23" s="74"/>
      <c r="DP23" s="76"/>
      <c r="DQ23" s="77"/>
      <c r="DR23" s="74">
        <v>9</v>
      </c>
      <c r="DS23" s="76">
        <v>1</v>
      </c>
      <c r="DT23" s="77">
        <v>0</v>
      </c>
      <c r="DU23" s="74"/>
      <c r="DV23" s="76"/>
      <c r="DW23" s="77"/>
      <c r="DX23" s="74"/>
      <c r="DY23" s="76"/>
      <c r="DZ23" s="77"/>
      <c r="EA23" s="74">
        <v>0</v>
      </c>
      <c r="EB23" s="76">
        <v>0</v>
      </c>
      <c r="EC23" s="77">
        <v>0</v>
      </c>
      <c r="ED23" s="74"/>
      <c r="EE23" s="76"/>
      <c r="EF23" s="77"/>
      <c r="EG23" s="74"/>
      <c r="EH23" s="76"/>
      <c r="EI23" s="77"/>
      <c r="EJ23" s="74">
        <v>4</v>
      </c>
      <c r="EK23" s="76">
        <v>1</v>
      </c>
      <c r="EL23" s="77">
        <v>0</v>
      </c>
      <c r="EM23" s="74"/>
      <c r="EN23" s="76"/>
      <c r="EO23" s="77"/>
      <c r="EP23" s="74"/>
      <c r="EQ23" s="76"/>
      <c r="ER23" s="77"/>
      <c r="ES23" s="74">
        <v>8</v>
      </c>
      <c r="ET23" s="76">
        <v>1</v>
      </c>
      <c r="EU23" s="77">
        <v>4</v>
      </c>
      <c r="EV23" s="74"/>
      <c r="EW23" s="76"/>
      <c r="EX23" s="77"/>
      <c r="EY23" s="74"/>
      <c r="EZ23" s="76"/>
      <c r="FA23" s="77"/>
      <c r="FB23" s="109">
        <v>0</v>
      </c>
      <c r="FC23" s="110">
        <v>0</v>
      </c>
      <c r="FD23" s="91">
        <v>0</v>
      </c>
      <c r="FE23" s="74"/>
      <c r="FF23" s="76"/>
      <c r="FG23" s="77"/>
      <c r="FH23" s="74"/>
      <c r="FI23" s="76"/>
      <c r="FJ23" s="77"/>
      <c r="FK23" s="74">
        <v>3</v>
      </c>
      <c r="FL23" s="76">
        <v>1</v>
      </c>
      <c r="FM23" s="77">
        <v>0</v>
      </c>
      <c r="FN23" s="74"/>
      <c r="FO23" s="76"/>
      <c r="FP23" s="77"/>
      <c r="FQ23" s="74"/>
      <c r="FR23" s="76"/>
      <c r="FS23" s="77"/>
      <c r="FT23" s="74">
        <v>2</v>
      </c>
      <c r="FU23" s="76">
        <v>1</v>
      </c>
      <c r="FV23" s="77">
        <v>0</v>
      </c>
      <c r="FW23" s="74"/>
      <c r="FX23" s="76"/>
      <c r="FY23" s="77"/>
      <c r="FZ23" s="74"/>
      <c r="GA23" s="76"/>
      <c r="GB23" s="77"/>
      <c r="GC23" s="74">
        <v>4</v>
      </c>
      <c r="GD23" s="76">
        <v>2</v>
      </c>
      <c r="GE23" s="77">
        <v>0</v>
      </c>
      <c r="GF23" s="74"/>
      <c r="GG23" s="76"/>
      <c r="GH23" s="77"/>
      <c r="GI23" s="117">
        <f t="shared" si="3"/>
        <v>0</v>
      </c>
      <c r="GJ23" s="67">
        <f t="shared" si="3"/>
        <v>0</v>
      </c>
      <c r="GK23" s="52">
        <f t="shared" si="1"/>
        <v>0</v>
      </c>
      <c r="GL23" s="20" t="e">
        <f t="shared" si="4"/>
        <v>#DIV/0!</v>
      </c>
      <c r="GM23" s="125">
        <f t="shared" si="2"/>
        <v>78</v>
      </c>
      <c r="GN23" s="67">
        <f t="shared" si="5"/>
        <v>20</v>
      </c>
      <c r="GO23" s="52">
        <f t="shared" si="6"/>
        <v>7</v>
      </c>
      <c r="GP23" s="56">
        <f t="shared" si="7"/>
        <v>34.615384615384613</v>
      </c>
      <c r="GQ23" s="96">
        <f t="shared" si="8"/>
        <v>1</v>
      </c>
      <c r="GR23" s="132">
        <f t="shared" si="9"/>
        <v>1.2820512820512819</v>
      </c>
      <c r="GS23" s="134">
        <f t="shared" si="10"/>
        <v>3.7037037037037033</v>
      </c>
      <c r="GT23" s="117">
        <f t="shared" si="11"/>
        <v>0</v>
      </c>
      <c r="GU23" s="118">
        <f t="shared" si="12"/>
        <v>0</v>
      </c>
      <c r="GV23" s="56">
        <f t="shared" si="13"/>
        <v>0</v>
      </c>
      <c r="GW23" s="179"/>
      <c r="GX23" s="179"/>
      <c r="GY23" s="179"/>
      <c r="GZ23" s="179"/>
      <c r="HA23" s="179"/>
      <c r="HB23" s="179"/>
      <c r="HC23" s="179"/>
      <c r="HD23" s="179"/>
      <c r="HE23" s="179"/>
      <c r="HF23" s="179"/>
      <c r="HG23" s="179"/>
      <c r="HH23" s="179"/>
      <c r="HI23" s="179"/>
      <c r="HJ23" s="179"/>
      <c r="HK23" s="179"/>
      <c r="HL23" s="179"/>
    </row>
    <row r="24" spans="1:220" s="5" customFormat="1" ht="16.5" thickBot="1" x14ac:dyDescent="0.3">
      <c r="A24" s="27" t="s">
        <v>73</v>
      </c>
      <c r="B24" s="14"/>
      <c r="C24" s="18"/>
      <c r="D24" s="16"/>
      <c r="E24" s="88">
        <v>8</v>
      </c>
      <c r="F24" s="76">
        <v>0</v>
      </c>
      <c r="G24" s="77">
        <v>0</v>
      </c>
      <c r="H24" s="88"/>
      <c r="I24" s="89"/>
      <c r="J24" s="90"/>
      <c r="K24" s="99"/>
      <c r="L24" s="89"/>
      <c r="M24" s="90"/>
      <c r="N24" s="75">
        <v>0</v>
      </c>
      <c r="O24" s="78">
        <v>0</v>
      </c>
      <c r="P24" s="79">
        <v>0</v>
      </c>
      <c r="Q24" s="20"/>
      <c r="R24" s="79"/>
      <c r="S24" s="79"/>
      <c r="T24" s="81"/>
      <c r="U24" s="78"/>
      <c r="V24" s="79"/>
      <c r="W24" s="88">
        <v>6</v>
      </c>
      <c r="X24" s="89">
        <v>0</v>
      </c>
      <c r="Y24" s="90">
        <v>2</v>
      </c>
      <c r="Z24" s="75"/>
      <c r="AA24" s="78"/>
      <c r="AB24" s="79"/>
      <c r="AC24" s="81"/>
      <c r="AD24" s="78"/>
      <c r="AE24" s="79"/>
      <c r="AF24" s="75">
        <v>5</v>
      </c>
      <c r="AG24" s="78">
        <v>0</v>
      </c>
      <c r="AH24" s="79">
        <v>0</v>
      </c>
      <c r="AI24" s="75"/>
      <c r="AJ24" s="78"/>
      <c r="AK24" s="79"/>
      <c r="AL24" s="19"/>
      <c r="AM24" s="18"/>
      <c r="AN24" s="16"/>
      <c r="AO24" s="99">
        <v>1</v>
      </c>
      <c r="AP24" s="89">
        <v>0</v>
      </c>
      <c r="AQ24" s="90">
        <v>1</v>
      </c>
      <c r="AR24" s="20"/>
      <c r="AS24" s="84"/>
      <c r="AT24" s="85"/>
      <c r="AU24" s="19"/>
      <c r="AV24" s="18"/>
      <c r="AW24" s="16"/>
      <c r="AX24" s="88">
        <v>0</v>
      </c>
      <c r="AY24" s="89">
        <v>0</v>
      </c>
      <c r="AZ24" s="90">
        <v>0</v>
      </c>
      <c r="BA24" s="75"/>
      <c r="BB24" s="78"/>
      <c r="BC24" s="79"/>
      <c r="BD24" s="81"/>
      <c r="BE24" s="78"/>
      <c r="BF24" s="79"/>
      <c r="BG24" s="74">
        <v>7</v>
      </c>
      <c r="BH24" s="76">
        <v>0</v>
      </c>
      <c r="BI24" s="77">
        <v>2</v>
      </c>
      <c r="BJ24" s="74"/>
      <c r="BK24" s="76"/>
      <c r="BL24" s="77"/>
      <c r="BM24" s="81"/>
      <c r="BN24" s="78"/>
      <c r="BO24" s="79"/>
      <c r="BP24" s="74">
        <v>3</v>
      </c>
      <c r="BQ24" s="76">
        <v>0</v>
      </c>
      <c r="BR24" s="77">
        <v>0</v>
      </c>
      <c r="BS24" s="74">
        <v>0</v>
      </c>
      <c r="BT24" s="76"/>
      <c r="BU24" s="77"/>
      <c r="BV24" s="82"/>
      <c r="BW24" s="83"/>
      <c r="BX24" s="77"/>
      <c r="BY24" s="74">
        <v>21</v>
      </c>
      <c r="BZ24" s="76">
        <v>1</v>
      </c>
      <c r="CA24" s="77">
        <v>1</v>
      </c>
      <c r="CB24" s="74"/>
      <c r="CC24" s="76"/>
      <c r="CD24" s="77"/>
      <c r="CE24" s="81"/>
      <c r="CF24" s="78"/>
      <c r="CG24" s="79"/>
      <c r="CH24" s="74">
        <v>0</v>
      </c>
      <c r="CI24" s="76">
        <v>0</v>
      </c>
      <c r="CJ24" s="77">
        <v>0</v>
      </c>
      <c r="CK24" s="74"/>
      <c r="CL24" s="76"/>
      <c r="CM24" s="77"/>
      <c r="CN24" s="81"/>
      <c r="CO24" s="78"/>
      <c r="CP24" s="79"/>
      <c r="CQ24" s="74">
        <v>0</v>
      </c>
      <c r="CR24" s="76">
        <v>0</v>
      </c>
      <c r="CS24" s="77">
        <v>0</v>
      </c>
      <c r="CT24" s="74"/>
      <c r="CU24" s="76"/>
      <c r="CV24" s="77"/>
      <c r="CW24" s="74"/>
      <c r="CX24" s="78"/>
      <c r="CY24" s="79"/>
      <c r="CZ24" s="74">
        <v>0</v>
      </c>
      <c r="DA24" s="76">
        <v>0</v>
      </c>
      <c r="DB24" s="77">
        <v>0</v>
      </c>
      <c r="DC24" s="74"/>
      <c r="DD24" s="76"/>
      <c r="DE24" s="77"/>
      <c r="DF24" s="81"/>
      <c r="DG24" s="78"/>
      <c r="DH24" s="79"/>
      <c r="DI24" s="75">
        <v>0</v>
      </c>
      <c r="DJ24" s="78">
        <v>0</v>
      </c>
      <c r="DK24" s="79">
        <v>0</v>
      </c>
      <c r="DL24" s="75"/>
      <c r="DM24" s="78"/>
      <c r="DN24" s="79"/>
      <c r="DO24" s="81"/>
      <c r="DP24" s="78"/>
      <c r="DQ24" s="79"/>
      <c r="DR24" s="74">
        <v>25</v>
      </c>
      <c r="DS24" s="76">
        <v>1</v>
      </c>
      <c r="DT24" s="77">
        <v>5</v>
      </c>
      <c r="DU24" s="74"/>
      <c r="DV24" s="76"/>
      <c r="DW24" s="77"/>
      <c r="DX24" s="81"/>
      <c r="DY24" s="78"/>
      <c r="DZ24" s="79"/>
      <c r="EA24" s="74">
        <v>4</v>
      </c>
      <c r="EB24" s="76">
        <v>2</v>
      </c>
      <c r="EC24" s="77">
        <v>2</v>
      </c>
      <c r="ED24" s="74"/>
      <c r="EE24" s="76"/>
      <c r="EF24" s="77"/>
      <c r="EG24" s="81"/>
      <c r="EH24" s="78"/>
      <c r="EI24" s="79"/>
      <c r="EJ24" s="74">
        <v>5</v>
      </c>
      <c r="EK24" s="76">
        <v>0</v>
      </c>
      <c r="EL24" s="77">
        <v>0</v>
      </c>
      <c r="EM24" s="74"/>
      <c r="EN24" s="78"/>
      <c r="EO24" s="79"/>
      <c r="EP24" s="81"/>
      <c r="EQ24" s="78"/>
      <c r="ER24" s="79"/>
      <c r="ES24" s="74">
        <v>0</v>
      </c>
      <c r="ET24" s="76">
        <v>0</v>
      </c>
      <c r="EU24" s="77">
        <v>0</v>
      </c>
      <c r="EV24" s="74"/>
      <c r="EW24" s="76"/>
      <c r="EX24" s="77"/>
      <c r="EY24" s="81"/>
      <c r="EZ24" s="78"/>
      <c r="FA24" s="79"/>
      <c r="FB24" s="109">
        <v>0</v>
      </c>
      <c r="FC24" s="111">
        <v>0</v>
      </c>
      <c r="FD24" s="91">
        <v>0</v>
      </c>
      <c r="FE24" s="74"/>
      <c r="FF24" s="76"/>
      <c r="FG24" s="77"/>
      <c r="FH24" s="81"/>
      <c r="FI24" s="78"/>
      <c r="FJ24" s="79"/>
      <c r="FK24" s="75">
        <v>0</v>
      </c>
      <c r="FL24" s="78">
        <v>0</v>
      </c>
      <c r="FM24" s="79">
        <v>0</v>
      </c>
      <c r="FN24" s="75"/>
      <c r="FO24" s="78"/>
      <c r="FP24" s="79"/>
      <c r="FQ24" s="81"/>
      <c r="FR24" s="78"/>
      <c r="FS24" s="79"/>
      <c r="FT24" s="75">
        <v>6</v>
      </c>
      <c r="FU24" s="78">
        <v>0</v>
      </c>
      <c r="FV24" s="79">
        <v>0</v>
      </c>
      <c r="FW24" s="75"/>
      <c r="FX24" s="78"/>
      <c r="FY24" s="79"/>
      <c r="FZ24" s="81"/>
      <c r="GA24" s="78"/>
      <c r="GB24" s="79"/>
      <c r="GC24" s="75">
        <v>0</v>
      </c>
      <c r="GD24" s="78">
        <v>0</v>
      </c>
      <c r="GE24" s="79">
        <v>0</v>
      </c>
      <c r="GF24" s="75"/>
      <c r="GG24" s="78"/>
      <c r="GH24" s="79"/>
      <c r="GI24" s="119">
        <f t="shared" si="3"/>
        <v>0</v>
      </c>
      <c r="GJ24" s="129">
        <f t="shared" si="3"/>
        <v>0</v>
      </c>
      <c r="GK24" s="130">
        <f t="shared" si="1"/>
        <v>0</v>
      </c>
      <c r="GL24" s="60" t="e">
        <f t="shared" si="4"/>
        <v>#DIV/0!</v>
      </c>
      <c r="GM24" s="126">
        <f t="shared" si="2"/>
        <v>91</v>
      </c>
      <c r="GN24" s="68">
        <f t="shared" si="5"/>
        <v>4</v>
      </c>
      <c r="GO24" s="53">
        <f t="shared" si="6"/>
        <v>13</v>
      </c>
      <c r="GP24" s="57">
        <v>0</v>
      </c>
      <c r="GQ24" s="97">
        <f t="shared" si="8"/>
        <v>0</v>
      </c>
      <c r="GR24" s="133">
        <f t="shared" si="9"/>
        <v>0</v>
      </c>
      <c r="GS24" s="135">
        <f t="shared" si="10"/>
        <v>0</v>
      </c>
      <c r="GT24" s="119">
        <f t="shared" si="11"/>
        <v>0</v>
      </c>
      <c r="GU24" s="120">
        <f t="shared" si="12"/>
        <v>0</v>
      </c>
      <c r="GV24" s="57" t="e">
        <f t="shared" si="13"/>
        <v>#DIV/0!</v>
      </c>
      <c r="GW24" s="179"/>
      <c r="GX24" s="179"/>
      <c r="GY24" s="179"/>
      <c r="GZ24" s="179"/>
      <c r="HA24" s="179"/>
      <c r="HB24" s="179"/>
      <c r="HC24" s="179"/>
      <c r="HD24" s="179"/>
      <c r="HE24" s="179"/>
      <c r="HF24" s="179"/>
      <c r="HG24" s="179"/>
      <c r="HH24" s="179"/>
      <c r="HI24" s="179"/>
      <c r="HJ24" s="179"/>
      <c r="HK24" s="179"/>
      <c r="HL24" s="179"/>
    </row>
    <row r="25" spans="1:220" ht="16.5" thickBot="1" x14ac:dyDescent="0.3">
      <c r="A25" s="28" t="s">
        <v>11</v>
      </c>
      <c r="B25" s="29">
        <f>SUM(B7:B24)</f>
        <v>0</v>
      </c>
      <c r="C25" s="47">
        <f t="shared" ref="C25:P25" si="14">SUM(C7:C24)</f>
        <v>0</v>
      </c>
      <c r="D25" s="46">
        <f t="shared" si="14"/>
        <v>0</v>
      </c>
      <c r="E25" s="29">
        <f>SUM(E7:E24)</f>
        <v>484</v>
      </c>
      <c r="F25" s="47">
        <f>SUM(F7:F24)</f>
        <v>36</v>
      </c>
      <c r="G25" s="32">
        <f>SUM(G7:G24)</f>
        <v>125</v>
      </c>
      <c r="H25" s="47">
        <f t="shared" si="14"/>
        <v>0</v>
      </c>
      <c r="I25" s="47">
        <f t="shared" si="14"/>
        <v>0</v>
      </c>
      <c r="J25" s="47">
        <f t="shared" si="14"/>
        <v>0</v>
      </c>
      <c r="K25" s="47">
        <f t="shared" si="14"/>
        <v>0</v>
      </c>
      <c r="L25" s="47">
        <f t="shared" si="14"/>
        <v>0</v>
      </c>
      <c r="M25" s="59">
        <f t="shared" si="14"/>
        <v>0</v>
      </c>
      <c r="N25" s="29">
        <f t="shared" si="14"/>
        <v>63</v>
      </c>
      <c r="O25" s="47">
        <f t="shared" si="14"/>
        <v>2</v>
      </c>
      <c r="P25" s="47">
        <f t="shared" si="14"/>
        <v>2</v>
      </c>
      <c r="Q25" s="29">
        <f>SUM(Q7:Q24)</f>
        <v>0</v>
      </c>
      <c r="R25" s="29">
        <f t="shared" ref="R25:CC25" si="15">SUM(R7:R24)</f>
        <v>0</v>
      </c>
      <c r="S25" s="29">
        <f t="shared" si="15"/>
        <v>0</v>
      </c>
      <c r="T25" s="29">
        <f t="shared" si="15"/>
        <v>0</v>
      </c>
      <c r="U25" s="29">
        <f t="shared" si="15"/>
        <v>0</v>
      </c>
      <c r="V25" s="30">
        <f t="shared" si="15"/>
        <v>0</v>
      </c>
      <c r="W25" s="29">
        <f t="shared" si="15"/>
        <v>435</v>
      </c>
      <c r="X25" s="29">
        <f t="shared" si="15"/>
        <v>30</v>
      </c>
      <c r="Y25" s="29">
        <f t="shared" si="15"/>
        <v>77</v>
      </c>
      <c r="Z25" s="92">
        <f t="shared" si="15"/>
        <v>0</v>
      </c>
      <c r="AA25" s="92">
        <f t="shared" si="15"/>
        <v>0</v>
      </c>
      <c r="AB25" s="92">
        <f t="shared" si="15"/>
        <v>0</v>
      </c>
      <c r="AC25" s="92">
        <f t="shared" si="15"/>
        <v>0</v>
      </c>
      <c r="AD25" s="92">
        <f t="shared" si="15"/>
        <v>0</v>
      </c>
      <c r="AE25" s="92">
        <f t="shared" si="15"/>
        <v>0</v>
      </c>
      <c r="AF25" s="29">
        <f t="shared" si="15"/>
        <v>184</v>
      </c>
      <c r="AG25" s="29">
        <f t="shared" si="15"/>
        <v>11</v>
      </c>
      <c r="AH25" s="29">
        <f t="shared" si="15"/>
        <v>14</v>
      </c>
      <c r="AI25" s="29">
        <f t="shared" si="15"/>
        <v>0</v>
      </c>
      <c r="AJ25" s="29">
        <f t="shared" si="15"/>
        <v>0</v>
      </c>
      <c r="AK25" s="29">
        <f t="shared" si="15"/>
        <v>0</v>
      </c>
      <c r="AL25" s="29">
        <f t="shared" si="15"/>
        <v>0</v>
      </c>
      <c r="AM25" s="29">
        <f t="shared" si="15"/>
        <v>0</v>
      </c>
      <c r="AN25" s="29">
        <f t="shared" si="15"/>
        <v>0</v>
      </c>
      <c r="AO25" s="29">
        <f t="shared" si="15"/>
        <v>96</v>
      </c>
      <c r="AP25" s="29">
        <f t="shared" si="15"/>
        <v>10</v>
      </c>
      <c r="AQ25" s="29">
        <f t="shared" si="15"/>
        <v>23</v>
      </c>
      <c r="AR25" s="29">
        <f t="shared" si="15"/>
        <v>0</v>
      </c>
      <c r="AS25" s="29">
        <f t="shared" si="15"/>
        <v>0</v>
      </c>
      <c r="AT25" s="29">
        <f t="shared" si="15"/>
        <v>0</v>
      </c>
      <c r="AU25" s="29">
        <f t="shared" si="15"/>
        <v>0</v>
      </c>
      <c r="AV25" s="29">
        <f t="shared" si="15"/>
        <v>0</v>
      </c>
      <c r="AW25" s="29">
        <f t="shared" si="15"/>
        <v>0</v>
      </c>
      <c r="AX25" s="29">
        <f t="shared" si="15"/>
        <v>68</v>
      </c>
      <c r="AY25" s="29">
        <f t="shared" si="15"/>
        <v>10</v>
      </c>
      <c r="AZ25" s="29">
        <f t="shared" si="15"/>
        <v>14</v>
      </c>
      <c r="BA25" s="29">
        <f t="shared" si="15"/>
        <v>0</v>
      </c>
      <c r="BB25" s="29">
        <f t="shared" si="15"/>
        <v>0</v>
      </c>
      <c r="BC25" s="29">
        <f t="shared" si="15"/>
        <v>0</v>
      </c>
      <c r="BD25" s="29">
        <f t="shared" si="15"/>
        <v>0</v>
      </c>
      <c r="BE25" s="29">
        <f t="shared" si="15"/>
        <v>0</v>
      </c>
      <c r="BF25" s="29">
        <f t="shared" si="15"/>
        <v>0</v>
      </c>
      <c r="BG25" s="29">
        <f t="shared" si="15"/>
        <v>316</v>
      </c>
      <c r="BH25" s="29">
        <f t="shared" si="15"/>
        <v>21</v>
      </c>
      <c r="BI25" s="29">
        <f t="shared" si="15"/>
        <v>47</v>
      </c>
      <c r="BJ25" s="29">
        <f t="shared" si="15"/>
        <v>0</v>
      </c>
      <c r="BK25" s="29">
        <f t="shared" si="15"/>
        <v>0</v>
      </c>
      <c r="BL25" s="29">
        <f t="shared" si="15"/>
        <v>0</v>
      </c>
      <c r="BM25" s="29">
        <f t="shared" si="15"/>
        <v>0</v>
      </c>
      <c r="BN25" s="29">
        <f t="shared" si="15"/>
        <v>0</v>
      </c>
      <c r="BO25" s="29">
        <f t="shared" si="15"/>
        <v>0</v>
      </c>
      <c r="BP25" s="29">
        <f t="shared" si="15"/>
        <v>353</v>
      </c>
      <c r="BQ25" s="29">
        <f t="shared" si="15"/>
        <v>41</v>
      </c>
      <c r="BR25" s="29">
        <f t="shared" si="15"/>
        <v>84</v>
      </c>
      <c r="BS25" s="29">
        <f t="shared" si="15"/>
        <v>80</v>
      </c>
      <c r="BT25" s="29">
        <f t="shared" si="15"/>
        <v>0</v>
      </c>
      <c r="BU25" s="29">
        <f t="shared" si="15"/>
        <v>0</v>
      </c>
      <c r="BV25" s="29">
        <f t="shared" si="15"/>
        <v>0</v>
      </c>
      <c r="BW25" s="29">
        <f t="shared" si="15"/>
        <v>0</v>
      </c>
      <c r="BX25" s="29">
        <f t="shared" si="15"/>
        <v>0</v>
      </c>
      <c r="BY25" s="29">
        <f t="shared" si="15"/>
        <v>545</v>
      </c>
      <c r="BZ25" s="29">
        <f t="shared" si="15"/>
        <v>29</v>
      </c>
      <c r="CA25" s="29">
        <f t="shared" si="15"/>
        <v>65</v>
      </c>
      <c r="CB25" s="29">
        <f t="shared" si="15"/>
        <v>0</v>
      </c>
      <c r="CC25" s="29">
        <f t="shared" si="15"/>
        <v>0</v>
      </c>
      <c r="CD25" s="29">
        <f t="shared" ref="CD25:EO25" si="16">SUM(CD7:CD24)</f>
        <v>0</v>
      </c>
      <c r="CE25" s="29">
        <f t="shared" si="16"/>
        <v>0</v>
      </c>
      <c r="CF25" s="29">
        <f t="shared" si="16"/>
        <v>0</v>
      </c>
      <c r="CG25" s="29">
        <f t="shared" si="16"/>
        <v>0</v>
      </c>
      <c r="CH25" s="29">
        <f t="shared" si="16"/>
        <v>4</v>
      </c>
      <c r="CI25" s="29">
        <f t="shared" si="16"/>
        <v>1</v>
      </c>
      <c r="CJ25" s="29">
        <f t="shared" si="16"/>
        <v>1</v>
      </c>
      <c r="CK25" s="29">
        <f>SUM(CK7:CK24)</f>
        <v>0</v>
      </c>
      <c r="CL25" s="29">
        <f t="shared" si="16"/>
        <v>0</v>
      </c>
      <c r="CM25" s="29">
        <f t="shared" si="16"/>
        <v>0</v>
      </c>
      <c r="CN25" s="29">
        <f t="shared" si="16"/>
        <v>0</v>
      </c>
      <c r="CO25" s="29">
        <f t="shared" si="16"/>
        <v>0</v>
      </c>
      <c r="CP25" s="29">
        <f t="shared" si="16"/>
        <v>0</v>
      </c>
      <c r="CQ25" s="29">
        <f t="shared" si="16"/>
        <v>510</v>
      </c>
      <c r="CR25" s="29">
        <f t="shared" si="16"/>
        <v>33</v>
      </c>
      <c r="CS25" s="29">
        <f t="shared" si="16"/>
        <v>70</v>
      </c>
      <c r="CT25" s="29">
        <f t="shared" si="16"/>
        <v>0</v>
      </c>
      <c r="CU25" s="29">
        <f t="shared" si="16"/>
        <v>0</v>
      </c>
      <c r="CV25" s="29">
        <f t="shared" si="16"/>
        <v>0</v>
      </c>
      <c r="CW25" s="29">
        <f t="shared" si="16"/>
        <v>0</v>
      </c>
      <c r="CX25" s="29">
        <f t="shared" si="16"/>
        <v>0</v>
      </c>
      <c r="CY25" s="29">
        <f t="shared" si="16"/>
        <v>0</v>
      </c>
      <c r="CZ25" s="29">
        <f t="shared" si="16"/>
        <v>220</v>
      </c>
      <c r="DA25" s="29">
        <f t="shared" si="16"/>
        <v>32</v>
      </c>
      <c r="DB25" s="29">
        <f t="shared" si="16"/>
        <v>52</v>
      </c>
      <c r="DC25" s="29">
        <f>SUM(DC7:DC24)</f>
        <v>0</v>
      </c>
      <c r="DD25" s="29">
        <f t="shared" si="16"/>
        <v>0</v>
      </c>
      <c r="DE25" s="29">
        <f t="shared" si="16"/>
        <v>0</v>
      </c>
      <c r="DF25" s="29">
        <f t="shared" si="16"/>
        <v>0</v>
      </c>
      <c r="DG25" s="29">
        <f t="shared" si="16"/>
        <v>0</v>
      </c>
      <c r="DH25" s="29">
        <f t="shared" si="16"/>
        <v>0</v>
      </c>
      <c r="DI25" s="29">
        <f t="shared" si="16"/>
        <v>231</v>
      </c>
      <c r="DJ25" s="29">
        <f t="shared" si="16"/>
        <v>13</v>
      </c>
      <c r="DK25" s="29">
        <f t="shared" si="16"/>
        <v>20</v>
      </c>
      <c r="DL25" s="29">
        <f>SUM(DL7:DL24)</f>
        <v>0</v>
      </c>
      <c r="DM25" s="29">
        <f t="shared" si="16"/>
        <v>0</v>
      </c>
      <c r="DN25" s="29">
        <f t="shared" si="16"/>
        <v>0</v>
      </c>
      <c r="DO25" s="29">
        <f t="shared" si="16"/>
        <v>0</v>
      </c>
      <c r="DP25" s="29">
        <f t="shared" si="16"/>
        <v>0</v>
      </c>
      <c r="DQ25" s="29">
        <f t="shared" si="16"/>
        <v>0</v>
      </c>
      <c r="DR25" s="29">
        <f t="shared" si="16"/>
        <v>579</v>
      </c>
      <c r="DS25" s="29">
        <f t="shared" si="16"/>
        <v>34</v>
      </c>
      <c r="DT25" s="29">
        <f t="shared" si="16"/>
        <v>86</v>
      </c>
      <c r="DU25" s="29">
        <f t="shared" si="16"/>
        <v>0</v>
      </c>
      <c r="DV25" s="29">
        <f t="shared" si="16"/>
        <v>0</v>
      </c>
      <c r="DW25" s="29">
        <f t="shared" si="16"/>
        <v>0</v>
      </c>
      <c r="DX25" s="29">
        <f t="shared" si="16"/>
        <v>0</v>
      </c>
      <c r="DY25" s="29">
        <f t="shared" si="16"/>
        <v>0</v>
      </c>
      <c r="DZ25" s="29">
        <f t="shared" si="16"/>
        <v>0</v>
      </c>
      <c r="EA25" s="29">
        <f t="shared" si="16"/>
        <v>44</v>
      </c>
      <c r="EB25" s="29">
        <f t="shared" si="16"/>
        <v>24</v>
      </c>
      <c r="EC25" s="29">
        <f t="shared" si="16"/>
        <v>9</v>
      </c>
      <c r="ED25" s="29">
        <f>SUM(ED7:ED24)</f>
        <v>0</v>
      </c>
      <c r="EE25" s="29">
        <f t="shared" si="16"/>
        <v>0</v>
      </c>
      <c r="EF25" s="29">
        <f t="shared" si="16"/>
        <v>0</v>
      </c>
      <c r="EG25" s="29">
        <f t="shared" si="16"/>
        <v>0</v>
      </c>
      <c r="EH25" s="29">
        <f t="shared" si="16"/>
        <v>0</v>
      </c>
      <c r="EI25" s="29">
        <f t="shared" si="16"/>
        <v>0</v>
      </c>
      <c r="EJ25" s="29">
        <f t="shared" si="16"/>
        <v>266</v>
      </c>
      <c r="EK25" s="29">
        <f t="shared" si="16"/>
        <v>6</v>
      </c>
      <c r="EL25" s="29">
        <f t="shared" si="16"/>
        <v>3</v>
      </c>
      <c r="EM25" s="29">
        <f t="shared" si="16"/>
        <v>0</v>
      </c>
      <c r="EN25" s="29">
        <f t="shared" si="16"/>
        <v>0</v>
      </c>
      <c r="EO25" s="29">
        <f t="shared" si="16"/>
        <v>0</v>
      </c>
      <c r="EP25" s="29">
        <f t="shared" ref="EP25:GH25" si="17">SUM(EP7:EP24)</f>
        <v>0</v>
      </c>
      <c r="EQ25" s="29">
        <f t="shared" si="17"/>
        <v>0</v>
      </c>
      <c r="ER25" s="29">
        <f t="shared" si="17"/>
        <v>0</v>
      </c>
      <c r="ES25" s="29">
        <f t="shared" si="17"/>
        <v>323</v>
      </c>
      <c r="ET25" s="29">
        <f t="shared" si="17"/>
        <v>62</v>
      </c>
      <c r="EU25" s="29">
        <f t="shared" si="17"/>
        <v>70</v>
      </c>
      <c r="EV25" s="29">
        <f>SUM(EV7:EV24)</f>
        <v>0</v>
      </c>
      <c r="EW25" s="29">
        <f t="shared" si="17"/>
        <v>0</v>
      </c>
      <c r="EX25" s="29">
        <f t="shared" si="17"/>
        <v>0</v>
      </c>
      <c r="EY25" s="29">
        <f t="shared" si="17"/>
        <v>0</v>
      </c>
      <c r="EZ25" s="29">
        <f t="shared" si="17"/>
        <v>0</v>
      </c>
      <c r="FA25" s="29">
        <f t="shared" si="17"/>
        <v>0</v>
      </c>
      <c r="FB25" s="29">
        <f t="shared" si="17"/>
        <v>9</v>
      </c>
      <c r="FC25" s="29">
        <f>SUM(FC8:FC24)</f>
        <v>4</v>
      </c>
      <c r="FD25" s="29">
        <f>SUM(FD8:FD24)</f>
        <v>1</v>
      </c>
      <c r="FE25" s="29">
        <f t="shared" si="17"/>
        <v>0</v>
      </c>
      <c r="FF25" s="29">
        <f t="shared" si="17"/>
        <v>0</v>
      </c>
      <c r="FG25" s="29">
        <f t="shared" si="17"/>
        <v>0</v>
      </c>
      <c r="FH25" s="29">
        <f t="shared" si="17"/>
        <v>0</v>
      </c>
      <c r="FI25" s="29">
        <f t="shared" si="17"/>
        <v>0</v>
      </c>
      <c r="FJ25" s="29">
        <f t="shared" si="17"/>
        <v>0</v>
      </c>
      <c r="FK25" s="29">
        <f t="shared" si="17"/>
        <v>305</v>
      </c>
      <c r="FL25" s="29">
        <f t="shared" si="17"/>
        <v>13</v>
      </c>
      <c r="FM25" s="29">
        <f t="shared" si="17"/>
        <v>17</v>
      </c>
      <c r="FN25" s="29">
        <f t="shared" si="17"/>
        <v>0</v>
      </c>
      <c r="FO25" s="29">
        <f t="shared" si="17"/>
        <v>0</v>
      </c>
      <c r="FP25" s="29">
        <f t="shared" si="17"/>
        <v>0</v>
      </c>
      <c r="FQ25" s="29">
        <f t="shared" si="17"/>
        <v>0</v>
      </c>
      <c r="FR25" s="29">
        <f t="shared" si="17"/>
        <v>0</v>
      </c>
      <c r="FS25" s="29">
        <f t="shared" si="17"/>
        <v>0</v>
      </c>
      <c r="FT25" s="29">
        <f t="shared" si="17"/>
        <v>102</v>
      </c>
      <c r="FU25" s="29">
        <f t="shared" si="17"/>
        <v>9</v>
      </c>
      <c r="FV25" s="29">
        <f t="shared" si="17"/>
        <v>12</v>
      </c>
      <c r="FW25" s="29">
        <f t="shared" si="17"/>
        <v>0</v>
      </c>
      <c r="FX25" s="29">
        <f t="shared" si="17"/>
        <v>0</v>
      </c>
      <c r="FY25" s="29">
        <f t="shared" si="17"/>
        <v>0</v>
      </c>
      <c r="FZ25" s="29">
        <f t="shared" si="17"/>
        <v>0</v>
      </c>
      <c r="GA25" s="29">
        <f t="shared" si="17"/>
        <v>0</v>
      </c>
      <c r="GB25" s="29">
        <f t="shared" si="17"/>
        <v>0</v>
      </c>
      <c r="GC25" s="29">
        <f t="shared" si="17"/>
        <v>100</v>
      </c>
      <c r="GD25" s="29">
        <f t="shared" si="17"/>
        <v>6</v>
      </c>
      <c r="GE25" s="29">
        <f t="shared" si="17"/>
        <v>12</v>
      </c>
      <c r="GF25" s="29">
        <f>SUM(GF7:GF24)</f>
        <v>0</v>
      </c>
      <c r="GG25" s="29">
        <f t="shared" si="17"/>
        <v>0</v>
      </c>
      <c r="GH25" s="30">
        <f t="shared" si="17"/>
        <v>0</v>
      </c>
      <c r="GI25" s="122">
        <f t="shared" si="3"/>
        <v>0</v>
      </c>
      <c r="GJ25" s="128">
        <f t="shared" si="3"/>
        <v>0</v>
      </c>
      <c r="GK25" s="127">
        <f t="shared" si="1"/>
        <v>0</v>
      </c>
      <c r="GL25" s="127">
        <f>SUM(D25,M25,V25,AE25,AN25,AW25,BF25,BO25,BX25,CG25,CP25,CY25,DH25,DQ25,DZ25,EI25,ER25,FA25,FJ25,FS25,GB25)</f>
        <v>0</v>
      </c>
      <c r="GM25" s="31">
        <f>SUM(GM7:GM24)</f>
        <v>5237</v>
      </c>
      <c r="GN25" s="31">
        <f>SUM(GN7:GN24)</f>
        <v>427</v>
      </c>
      <c r="GO25" s="31">
        <f>SUM(GO7:GO24)</f>
        <v>804</v>
      </c>
      <c r="GP25" s="62">
        <f t="shared" si="7"/>
        <v>23.505823945006682</v>
      </c>
      <c r="GQ25" s="31">
        <f>SUM(GQ7:GQ24)</f>
        <v>80</v>
      </c>
      <c r="GR25" s="62">
        <f>GQ25/GM25*100</f>
        <v>1.5275921329005155</v>
      </c>
      <c r="GS25" s="62">
        <f>GQ25/(GN25+GO25)*100</f>
        <v>6.498781478472786</v>
      </c>
      <c r="GT25" s="122">
        <f>SUM(GT7:GT24)</f>
        <v>0</v>
      </c>
      <c r="GU25" s="122">
        <f>SUM(GU7:GU24)</f>
        <v>0</v>
      </c>
      <c r="GV25" s="62">
        <f t="shared" si="13"/>
        <v>0</v>
      </c>
      <c r="GW25" s="179"/>
      <c r="GX25" s="179"/>
      <c r="GY25" s="179"/>
      <c r="GZ25" s="179"/>
      <c r="HA25" s="179"/>
      <c r="HB25" s="179"/>
      <c r="HC25" s="179"/>
      <c r="HD25" s="179"/>
      <c r="HE25" s="179"/>
      <c r="HF25" s="179"/>
      <c r="HG25" s="179"/>
      <c r="HH25" s="179"/>
      <c r="HI25" s="179"/>
      <c r="HJ25" s="179"/>
      <c r="HK25" s="179"/>
      <c r="HL25" s="179"/>
    </row>
    <row r="26" spans="1:220" x14ac:dyDescent="0.25"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51"/>
      <c r="GL26" s="48"/>
      <c r="GM26" s="48"/>
      <c r="GN26" s="48"/>
      <c r="GO26" s="51"/>
      <c r="GP26" s="48"/>
      <c r="GQ26" s="48"/>
      <c r="GR26" s="93"/>
      <c r="GS26" s="93"/>
      <c r="GT26" s="48"/>
      <c r="GU26" s="51"/>
      <c r="GV26" s="48"/>
    </row>
    <row r="27" spans="1:220" ht="39" x14ac:dyDescent="0.25">
      <c r="BS27" s="73"/>
      <c r="CA27" t="s">
        <v>74</v>
      </c>
      <c r="CB27" s="136">
        <v>23</v>
      </c>
      <c r="CC27" s="137"/>
      <c r="CD27" s="137"/>
      <c r="CT27" s="73"/>
      <c r="EM27" s="113" t="s">
        <v>78</v>
      </c>
      <c r="EN27" s="1"/>
      <c r="EO27" s="114"/>
      <c r="EV27" s="73"/>
      <c r="FE27" s="73"/>
      <c r="GN27" s="71"/>
      <c r="GT27" s="71">
        <f>SUM(GT25,GU25)</f>
        <v>0</v>
      </c>
    </row>
    <row r="28" spans="1:220" ht="45" x14ac:dyDescent="0.25">
      <c r="CB28" s="138" t="s">
        <v>88</v>
      </c>
      <c r="CC28" s="1"/>
      <c r="CD28" s="1"/>
      <c r="EM28" s="113" t="s">
        <v>79</v>
      </c>
      <c r="EN28" s="1"/>
      <c r="EO28" s="1" t="s">
        <v>86</v>
      </c>
    </row>
    <row r="29" spans="1:220" ht="45" x14ac:dyDescent="0.25">
      <c r="CB29" s="138" t="s">
        <v>89</v>
      </c>
      <c r="CC29" s="1"/>
      <c r="CD29" s="1"/>
      <c r="EM29" s="113" t="s">
        <v>69</v>
      </c>
      <c r="EN29" s="1"/>
      <c r="EO29" s="1"/>
    </row>
    <row r="30" spans="1:220" ht="45" x14ac:dyDescent="0.25">
      <c r="CB30" s="138" t="s">
        <v>90</v>
      </c>
      <c r="CC30" s="1"/>
      <c r="CD30" s="1"/>
      <c r="EM30" s="113" t="s">
        <v>80</v>
      </c>
      <c r="EN30" s="1"/>
      <c r="EO30" s="1"/>
    </row>
    <row r="31" spans="1:220" ht="34.5" customHeight="1" x14ac:dyDescent="0.25">
      <c r="CB31" s="138" t="s">
        <v>91</v>
      </c>
      <c r="CC31" s="1"/>
      <c r="CD31" s="1"/>
      <c r="EM31" s="113" t="s">
        <v>71</v>
      </c>
      <c r="EN31" s="1"/>
      <c r="EO31" s="1"/>
    </row>
    <row r="32" spans="1:220" ht="45" x14ac:dyDescent="0.25">
      <c r="CB32" s="139" t="s">
        <v>92</v>
      </c>
      <c r="CC32" s="1"/>
      <c r="CD32" s="1" t="s">
        <v>96</v>
      </c>
      <c r="EM32" s="113" t="s">
        <v>82</v>
      </c>
      <c r="EN32" s="1"/>
      <c r="EO32" s="1"/>
    </row>
    <row r="33" spans="80:145" ht="39" x14ac:dyDescent="0.25">
      <c r="CB33" s="139" t="s">
        <v>93</v>
      </c>
      <c r="CC33" s="1"/>
      <c r="CD33" s="1"/>
      <c r="EM33" s="113" t="s">
        <v>72</v>
      </c>
      <c r="EN33" s="1"/>
      <c r="EO33" s="1" t="s">
        <v>87</v>
      </c>
    </row>
    <row r="34" spans="80:145" ht="45" x14ac:dyDescent="0.25">
      <c r="CB34" s="139" t="s">
        <v>94</v>
      </c>
      <c r="CC34" s="1"/>
      <c r="CD34" s="1"/>
      <c r="EM34" s="113" t="s">
        <v>81</v>
      </c>
      <c r="EN34" s="1" t="s">
        <v>85</v>
      </c>
      <c r="EO34" s="1"/>
    </row>
    <row r="35" spans="80:145" ht="30" x14ac:dyDescent="0.25">
      <c r="CB35" s="139" t="s">
        <v>95</v>
      </c>
      <c r="CC35" s="1"/>
      <c r="CD35" s="1"/>
      <c r="EM35" s="113" t="s">
        <v>83</v>
      </c>
      <c r="EN35" s="1"/>
      <c r="EO35" s="1"/>
    </row>
    <row r="36" spans="80:145" x14ac:dyDescent="0.25">
      <c r="EM36" s="113" t="s">
        <v>84</v>
      </c>
      <c r="EN36" s="1"/>
      <c r="EO36" s="1"/>
    </row>
  </sheetData>
  <mergeCells count="90">
    <mergeCell ref="GI4:GV4"/>
    <mergeCell ref="GQ5:GV5"/>
    <mergeCell ref="FQ4:FY4"/>
    <mergeCell ref="FW5:FY5"/>
    <mergeCell ref="FZ4:GH4"/>
    <mergeCell ref="GF5:GH5"/>
    <mergeCell ref="FQ5:FS5"/>
    <mergeCell ref="FT5:FV5"/>
    <mergeCell ref="FZ5:GB5"/>
    <mergeCell ref="GC5:GE5"/>
    <mergeCell ref="GM5:GP5"/>
    <mergeCell ref="GI5:GL5"/>
    <mergeCell ref="EY4:FG4"/>
    <mergeCell ref="FE5:FG5"/>
    <mergeCell ref="FH4:FP4"/>
    <mergeCell ref="FN5:FP5"/>
    <mergeCell ref="EY5:FA5"/>
    <mergeCell ref="FB5:FD5"/>
    <mergeCell ref="FH5:FJ5"/>
    <mergeCell ref="FK5:FM5"/>
    <mergeCell ref="EG4:EO4"/>
    <mergeCell ref="EM5:EO5"/>
    <mergeCell ref="EP4:EX4"/>
    <mergeCell ref="EV5:EX5"/>
    <mergeCell ref="EG5:EI5"/>
    <mergeCell ref="EJ5:EL5"/>
    <mergeCell ref="EP5:ER5"/>
    <mergeCell ref="ES5:EU5"/>
    <mergeCell ref="ED5:EF5"/>
    <mergeCell ref="DO5:DQ5"/>
    <mergeCell ref="DR5:DT5"/>
    <mergeCell ref="DX5:DZ5"/>
    <mergeCell ref="EA5:EC5"/>
    <mergeCell ref="AR5:AT5"/>
    <mergeCell ref="AO5:AQ5"/>
    <mergeCell ref="AL4:AT4"/>
    <mergeCell ref="T4:AB4"/>
    <mergeCell ref="Z5:AB5"/>
    <mergeCell ref="W5:Y5"/>
    <mergeCell ref="T5:V5"/>
    <mergeCell ref="AC5:AE5"/>
    <mergeCell ref="AF5:AH5"/>
    <mergeCell ref="AI5:AK5"/>
    <mergeCell ref="AC4:AK4"/>
    <mergeCell ref="AL5:AN5"/>
    <mergeCell ref="A4:A6"/>
    <mergeCell ref="B5:D5"/>
    <mergeCell ref="K5:M5"/>
    <mergeCell ref="E5:G5"/>
    <mergeCell ref="B4:J4"/>
    <mergeCell ref="K4:S4"/>
    <mergeCell ref="H5:J5"/>
    <mergeCell ref="N5:P5"/>
    <mergeCell ref="Q5:S5"/>
    <mergeCell ref="GW1:HL25"/>
    <mergeCell ref="CH5:CJ5"/>
    <mergeCell ref="CN5:CP5"/>
    <mergeCell ref="CQ5:CS5"/>
    <mergeCell ref="CW5:CY5"/>
    <mergeCell ref="CZ5:DB5"/>
    <mergeCell ref="CE4:CM4"/>
    <mergeCell ref="CN4:CV4"/>
    <mergeCell ref="CT5:CV5"/>
    <mergeCell ref="CW4:DE4"/>
    <mergeCell ref="DC5:DE5"/>
    <mergeCell ref="DF4:DN4"/>
    <mergeCell ref="CK5:CM5"/>
    <mergeCell ref="CE5:CG5"/>
    <mergeCell ref="DU5:DW5"/>
    <mergeCell ref="DX4:EF4"/>
    <mergeCell ref="AU5:AW5"/>
    <mergeCell ref="AX5:AZ5"/>
    <mergeCell ref="BJ5:BL5"/>
    <mergeCell ref="BM4:BU4"/>
    <mergeCell ref="BM5:BO5"/>
    <mergeCell ref="BP5:BR5"/>
    <mergeCell ref="BD4:BL4"/>
    <mergeCell ref="AU4:BC4"/>
    <mergeCell ref="BD5:BF5"/>
    <mergeCell ref="BG5:BI5"/>
    <mergeCell ref="BA5:BC5"/>
    <mergeCell ref="BS5:BU5"/>
    <mergeCell ref="DL5:DN5"/>
    <mergeCell ref="DF5:DH5"/>
    <mergeCell ref="DI5:DK5"/>
    <mergeCell ref="DO4:DW4"/>
    <mergeCell ref="BY5:CA5"/>
    <mergeCell ref="BV4:CD4"/>
    <mergeCell ref="BV5:BX5"/>
    <mergeCell ref="CB5:CD5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5"/>
  <sheetViews>
    <sheetView topLeftCell="A82" zoomScale="80" zoomScaleNormal="80" workbookViewId="0">
      <pane xSplit="1" topLeftCell="B1" activePane="topRight" state="frozen"/>
      <selection pane="topRight" activeCell="F86" sqref="F86"/>
    </sheetView>
  </sheetViews>
  <sheetFormatPr defaultRowHeight="15" x14ac:dyDescent="0.25"/>
  <cols>
    <col min="1" max="1" width="20.140625" customWidth="1"/>
    <col min="2" max="2" width="9.7109375" customWidth="1"/>
    <col min="5" max="5" width="10.7109375" customWidth="1"/>
    <col min="6" max="6" width="11" customWidth="1"/>
    <col min="11" max="11" width="11" customWidth="1"/>
    <col min="13" max="13" width="10.5703125" customWidth="1"/>
    <col min="15" max="15" width="9.85546875" customWidth="1"/>
    <col min="20" max="20" width="10.140625" customWidth="1"/>
    <col min="21" max="21" width="9" customWidth="1"/>
    <col min="23" max="23" width="8.5703125" customWidth="1"/>
  </cols>
  <sheetData>
    <row r="1" spans="1:24" ht="48" customHeight="1" x14ac:dyDescent="0.25">
      <c r="B1" s="191" t="s">
        <v>97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</row>
    <row r="2" spans="1:24" ht="15.75" thickBot="1" x14ac:dyDescent="0.3"/>
    <row r="3" spans="1:24" ht="15.75" customHeight="1" thickBot="1" x14ac:dyDescent="0.3">
      <c r="A3" s="193" t="s">
        <v>50</v>
      </c>
      <c r="B3" s="187" t="s">
        <v>23</v>
      </c>
      <c r="C3" s="187" t="s">
        <v>25</v>
      </c>
      <c r="D3" s="187" t="s">
        <v>27</v>
      </c>
      <c r="E3" s="187" t="s">
        <v>28</v>
      </c>
      <c r="F3" s="187" t="s">
        <v>29</v>
      </c>
      <c r="G3" s="187" t="s">
        <v>30</v>
      </c>
      <c r="H3" s="195" t="s">
        <v>32</v>
      </c>
      <c r="I3" s="196" t="s">
        <v>34</v>
      </c>
      <c r="J3" s="197"/>
      <c r="K3" s="198" t="s">
        <v>42</v>
      </c>
      <c r="L3" s="187" t="s">
        <v>39</v>
      </c>
      <c r="M3" s="187" t="s">
        <v>37</v>
      </c>
      <c r="N3" s="199" t="s">
        <v>51</v>
      </c>
      <c r="O3" s="200"/>
      <c r="P3" s="187" t="s">
        <v>38</v>
      </c>
      <c r="Q3" s="187" t="s">
        <v>36</v>
      </c>
      <c r="R3" s="187" t="s">
        <v>21</v>
      </c>
      <c r="S3" s="187" t="s">
        <v>35</v>
      </c>
      <c r="T3" s="187" t="s">
        <v>52</v>
      </c>
      <c r="U3" s="189" t="s">
        <v>31</v>
      </c>
      <c r="V3" s="187" t="s">
        <v>53</v>
      </c>
      <c r="W3" s="187" t="s">
        <v>33</v>
      </c>
      <c r="X3" s="187" t="s">
        <v>40</v>
      </c>
    </row>
    <row r="4" spans="1:24" ht="67.5" customHeight="1" thickBot="1" x14ac:dyDescent="0.3">
      <c r="A4" s="194"/>
      <c r="B4" s="188"/>
      <c r="C4" s="188"/>
      <c r="D4" s="188"/>
      <c r="E4" s="188"/>
      <c r="F4" s="188"/>
      <c r="G4" s="188"/>
      <c r="H4" s="188"/>
      <c r="I4" s="162" t="s">
        <v>54</v>
      </c>
      <c r="J4" s="162" t="s">
        <v>55</v>
      </c>
      <c r="K4" s="188"/>
      <c r="L4" s="188"/>
      <c r="M4" s="188"/>
      <c r="N4" s="33" t="s">
        <v>56</v>
      </c>
      <c r="O4" s="34" t="s">
        <v>57</v>
      </c>
      <c r="P4" s="188"/>
      <c r="Q4" s="188"/>
      <c r="R4" s="188"/>
      <c r="S4" s="188"/>
      <c r="T4" s="188"/>
      <c r="U4" s="190"/>
      <c r="V4" s="188"/>
      <c r="W4" s="188"/>
      <c r="X4" s="188"/>
    </row>
    <row r="5" spans="1:24" ht="16.5" thickBot="1" x14ac:dyDescent="0.3">
      <c r="A5" s="35" t="s">
        <v>1</v>
      </c>
      <c r="B5" s="36">
        <f>SUM(B10,B9,B8,B7,B6)</f>
        <v>3</v>
      </c>
      <c r="C5" s="36">
        <f t="shared" ref="C5:X5" si="0">SUM(C10,C9,C8,C7,C6)</f>
        <v>2</v>
      </c>
      <c r="D5" s="36">
        <f t="shared" si="0"/>
        <v>6</v>
      </c>
      <c r="E5" s="36">
        <f t="shared" si="0"/>
        <v>7</v>
      </c>
      <c r="F5" s="36">
        <f t="shared" si="0"/>
        <v>11</v>
      </c>
      <c r="G5" s="36">
        <v>0</v>
      </c>
      <c r="H5" s="36">
        <f t="shared" ref="H5:J5" si="1">SUM(H10,H9,H8,H7,H6)</f>
        <v>1</v>
      </c>
      <c r="I5" s="163">
        <f t="shared" si="1"/>
        <v>1</v>
      </c>
      <c r="J5" s="164">
        <f t="shared" si="1"/>
        <v>3</v>
      </c>
      <c r="K5" s="36">
        <f t="shared" si="0"/>
        <v>2</v>
      </c>
      <c r="L5" s="36">
        <f t="shared" si="0"/>
        <v>1</v>
      </c>
      <c r="M5" s="36">
        <f t="shared" si="0"/>
        <v>3</v>
      </c>
      <c r="N5" s="36">
        <f t="shared" si="0"/>
        <v>6</v>
      </c>
      <c r="O5" s="36">
        <f t="shared" si="0"/>
        <v>14</v>
      </c>
      <c r="P5" s="36">
        <f t="shared" si="0"/>
        <v>7</v>
      </c>
      <c r="Q5" s="36">
        <f t="shared" si="0"/>
        <v>7</v>
      </c>
      <c r="R5" s="36">
        <f t="shared" si="0"/>
        <v>12</v>
      </c>
      <c r="S5" s="36">
        <f t="shared" si="0"/>
        <v>2</v>
      </c>
      <c r="T5" s="36">
        <f t="shared" si="0"/>
        <v>3</v>
      </c>
      <c r="U5" s="36">
        <f t="shared" si="0"/>
        <v>8</v>
      </c>
      <c r="V5" s="36">
        <f t="shared" si="0"/>
        <v>4</v>
      </c>
      <c r="W5" s="36">
        <f t="shared" si="0"/>
        <v>10</v>
      </c>
      <c r="X5" s="36">
        <f t="shared" si="0"/>
        <v>0</v>
      </c>
    </row>
    <row r="6" spans="1:24" ht="15.75" thickBot="1" x14ac:dyDescent="0.3">
      <c r="A6" s="37" t="s">
        <v>58</v>
      </c>
      <c r="B6" s="102">
        <v>1</v>
      </c>
      <c r="C6" s="38"/>
      <c r="D6" s="100"/>
      <c r="E6" s="38"/>
      <c r="F6" s="101"/>
      <c r="G6" s="38"/>
      <c r="H6" s="106"/>
      <c r="I6" s="38"/>
      <c r="J6" s="38"/>
      <c r="K6" s="102"/>
      <c r="L6" s="38"/>
      <c r="M6" s="100"/>
      <c r="N6" s="38"/>
      <c r="O6" s="101"/>
      <c r="P6" s="38"/>
      <c r="Q6" s="106"/>
      <c r="R6" s="102"/>
      <c r="S6" s="38"/>
      <c r="T6" s="100"/>
      <c r="U6" s="38"/>
      <c r="V6" s="101"/>
      <c r="W6" s="38"/>
      <c r="X6" s="106"/>
    </row>
    <row r="7" spans="1:24" ht="15.75" thickBot="1" x14ac:dyDescent="0.3">
      <c r="A7" s="37" t="s">
        <v>59</v>
      </c>
      <c r="B7" s="102"/>
      <c r="C7" s="38"/>
      <c r="D7" s="100"/>
      <c r="E7" s="38"/>
      <c r="F7" s="101">
        <v>3</v>
      </c>
      <c r="G7" s="38"/>
      <c r="H7" s="106"/>
      <c r="I7" s="38"/>
      <c r="J7" s="38"/>
      <c r="K7" s="102">
        <v>1</v>
      </c>
      <c r="L7" s="38"/>
      <c r="M7" s="100"/>
      <c r="N7" s="38"/>
      <c r="O7" s="101"/>
      <c r="P7" s="38"/>
      <c r="Q7" s="106"/>
      <c r="R7" s="102"/>
      <c r="S7" s="38"/>
      <c r="T7" s="100"/>
      <c r="U7" s="38"/>
      <c r="V7" s="101"/>
      <c r="W7" s="38"/>
      <c r="X7" s="106"/>
    </row>
    <row r="8" spans="1:24" ht="15.75" thickBot="1" x14ac:dyDescent="0.3">
      <c r="A8" s="40" t="s">
        <v>60</v>
      </c>
      <c r="B8" s="102">
        <v>2</v>
      </c>
      <c r="C8" s="39"/>
      <c r="D8" s="100">
        <v>4</v>
      </c>
      <c r="E8" s="39">
        <v>3</v>
      </c>
      <c r="F8" s="101">
        <v>6</v>
      </c>
      <c r="G8" s="39"/>
      <c r="H8" s="106"/>
      <c r="I8" s="39">
        <v>1</v>
      </c>
      <c r="J8" s="39">
        <v>2</v>
      </c>
      <c r="K8" s="102"/>
      <c r="L8" s="39"/>
      <c r="M8" s="100">
        <v>1</v>
      </c>
      <c r="N8" s="39">
        <v>3</v>
      </c>
      <c r="O8" s="101">
        <v>5</v>
      </c>
      <c r="P8" s="39"/>
      <c r="Q8" s="106">
        <v>3</v>
      </c>
      <c r="R8" s="102">
        <v>2</v>
      </c>
      <c r="S8" s="39"/>
      <c r="T8" s="100">
        <v>1</v>
      </c>
      <c r="U8" s="39">
        <v>2</v>
      </c>
      <c r="V8" s="101">
        <v>1</v>
      </c>
      <c r="W8" s="39">
        <v>1</v>
      </c>
      <c r="X8" s="106"/>
    </row>
    <row r="9" spans="1:24" ht="15.75" thickBot="1" x14ac:dyDescent="0.3">
      <c r="A9" s="40" t="s">
        <v>61</v>
      </c>
      <c r="B9" s="102"/>
      <c r="C9" s="39"/>
      <c r="D9" s="100"/>
      <c r="E9" s="39"/>
      <c r="F9" s="101"/>
      <c r="G9" s="39"/>
      <c r="H9" s="106"/>
      <c r="I9" s="39"/>
      <c r="J9" s="39"/>
      <c r="K9" s="102"/>
      <c r="L9" s="39">
        <v>1</v>
      </c>
      <c r="M9" s="100"/>
      <c r="N9" s="39">
        <v>1</v>
      </c>
      <c r="O9" s="101">
        <v>7</v>
      </c>
      <c r="P9" s="39">
        <v>4</v>
      </c>
      <c r="Q9" s="106">
        <v>3</v>
      </c>
      <c r="R9" s="102">
        <v>5</v>
      </c>
      <c r="S9" s="39">
        <v>1</v>
      </c>
      <c r="T9" s="100">
        <v>1</v>
      </c>
      <c r="U9" s="39">
        <v>4</v>
      </c>
      <c r="V9" s="101">
        <v>2</v>
      </c>
      <c r="W9" s="39">
        <v>5</v>
      </c>
      <c r="X9" s="106"/>
    </row>
    <row r="10" spans="1:24" ht="15.75" thickBot="1" x14ac:dyDescent="0.3">
      <c r="A10" s="40" t="s">
        <v>62</v>
      </c>
      <c r="B10" s="102"/>
      <c r="C10" s="39">
        <v>2</v>
      </c>
      <c r="D10" s="100">
        <v>2</v>
      </c>
      <c r="E10" s="39">
        <v>4</v>
      </c>
      <c r="F10" s="101">
        <v>2</v>
      </c>
      <c r="G10" s="39"/>
      <c r="H10" s="106">
        <v>1</v>
      </c>
      <c r="I10" s="39"/>
      <c r="J10" s="39">
        <v>1</v>
      </c>
      <c r="K10" s="102">
        <v>1</v>
      </c>
      <c r="L10" s="39"/>
      <c r="M10" s="100">
        <v>2</v>
      </c>
      <c r="N10" s="39">
        <v>2</v>
      </c>
      <c r="O10" s="101">
        <v>2</v>
      </c>
      <c r="P10" s="39">
        <v>3</v>
      </c>
      <c r="Q10" s="106">
        <v>1</v>
      </c>
      <c r="R10" s="102">
        <v>5</v>
      </c>
      <c r="S10" s="39">
        <v>1</v>
      </c>
      <c r="T10" s="100">
        <v>1</v>
      </c>
      <c r="U10" s="39">
        <v>2</v>
      </c>
      <c r="V10" s="101">
        <v>1</v>
      </c>
      <c r="W10" s="39">
        <v>4</v>
      </c>
      <c r="X10" s="106"/>
    </row>
    <row r="11" spans="1:24" ht="32.25" customHeight="1" thickBot="1" x14ac:dyDescent="0.3">
      <c r="A11" s="35" t="s">
        <v>0</v>
      </c>
      <c r="B11" s="36">
        <f>SUM(B16,B15,B14,B13,B12)</f>
        <v>0</v>
      </c>
      <c r="C11" s="36">
        <f t="shared" ref="C11:X11" si="2">SUM(C16,C15,C14,C13,C12)</f>
        <v>4</v>
      </c>
      <c r="D11" s="36">
        <f t="shared" si="2"/>
        <v>10</v>
      </c>
      <c r="E11" s="36">
        <f t="shared" si="2"/>
        <v>6</v>
      </c>
      <c r="F11" s="36">
        <f t="shared" si="2"/>
        <v>9</v>
      </c>
      <c r="G11" s="36">
        <f t="shared" si="2"/>
        <v>0</v>
      </c>
      <c r="H11" s="36">
        <f t="shared" si="2"/>
        <v>5</v>
      </c>
      <c r="I11" s="36">
        <f t="shared" si="2"/>
        <v>1</v>
      </c>
      <c r="J11" s="36">
        <f t="shared" si="2"/>
        <v>0</v>
      </c>
      <c r="K11" s="36">
        <f t="shared" si="2"/>
        <v>0</v>
      </c>
      <c r="L11" s="36">
        <f t="shared" si="2"/>
        <v>4</v>
      </c>
      <c r="M11" s="36">
        <f t="shared" si="2"/>
        <v>8</v>
      </c>
      <c r="N11" s="36">
        <f t="shared" si="2"/>
        <v>2</v>
      </c>
      <c r="O11" s="36">
        <f t="shared" si="2"/>
        <v>3</v>
      </c>
      <c r="P11" s="36">
        <f t="shared" si="2"/>
        <v>4</v>
      </c>
      <c r="Q11" s="36">
        <f t="shared" si="2"/>
        <v>5</v>
      </c>
      <c r="R11" s="36">
        <f t="shared" si="2"/>
        <v>3</v>
      </c>
      <c r="S11" s="36">
        <f t="shared" si="2"/>
        <v>5</v>
      </c>
      <c r="T11" s="36">
        <f t="shared" si="2"/>
        <v>0</v>
      </c>
      <c r="U11" s="36">
        <f t="shared" si="2"/>
        <v>12</v>
      </c>
      <c r="V11" s="36">
        <f t="shared" si="2"/>
        <v>6</v>
      </c>
      <c r="W11" s="36">
        <f t="shared" si="2"/>
        <v>13</v>
      </c>
      <c r="X11" s="36">
        <f t="shared" si="2"/>
        <v>0</v>
      </c>
    </row>
    <row r="12" spans="1:24" ht="15.75" thickBot="1" x14ac:dyDescent="0.3">
      <c r="A12" s="40" t="s">
        <v>58</v>
      </c>
      <c r="B12" s="102"/>
      <c r="C12" s="38"/>
      <c r="D12" s="100"/>
      <c r="E12" s="38"/>
      <c r="F12" s="101"/>
      <c r="G12" s="38"/>
      <c r="H12" s="106"/>
      <c r="I12" s="38"/>
      <c r="J12" s="38"/>
      <c r="K12" s="102"/>
      <c r="L12" s="38"/>
      <c r="M12" s="100"/>
      <c r="N12" s="38"/>
      <c r="O12" s="101"/>
      <c r="P12" s="38"/>
      <c r="Q12" s="106"/>
      <c r="R12" s="102"/>
      <c r="S12" s="38"/>
      <c r="T12" s="100"/>
      <c r="U12" s="38"/>
      <c r="V12" s="101"/>
      <c r="W12" s="38"/>
      <c r="X12" s="106"/>
    </row>
    <row r="13" spans="1:24" ht="15.75" thickBot="1" x14ac:dyDescent="0.3">
      <c r="A13" s="40" t="s">
        <v>59</v>
      </c>
      <c r="B13" s="102"/>
      <c r="C13" s="38"/>
      <c r="D13" s="100"/>
      <c r="E13" s="38"/>
      <c r="F13" s="101">
        <v>2</v>
      </c>
      <c r="G13" s="38"/>
      <c r="H13" s="106"/>
      <c r="I13" s="38"/>
      <c r="J13" s="38"/>
      <c r="K13" s="102"/>
      <c r="L13" s="38"/>
      <c r="M13" s="100"/>
      <c r="N13" s="38"/>
      <c r="O13" s="101"/>
      <c r="P13" s="38"/>
      <c r="Q13" s="106"/>
      <c r="R13" s="102"/>
      <c r="S13" s="38"/>
      <c r="T13" s="100"/>
      <c r="U13" s="38"/>
      <c r="V13" s="101"/>
      <c r="W13" s="38"/>
      <c r="X13" s="106"/>
    </row>
    <row r="14" spans="1:24" ht="15.75" thickBot="1" x14ac:dyDescent="0.3">
      <c r="A14" s="40" t="s">
        <v>60</v>
      </c>
      <c r="B14" s="102"/>
      <c r="C14" s="39">
        <v>3</v>
      </c>
      <c r="D14" s="100">
        <v>5</v>
      </c>
      <c r="E14" s="39">
        <v>2</v>
      </c>
      <c r="F14" s="101">
        <v>6</v>
      </c>
      <c r="G14" s="39"/>
      <c r="H14" s="106">
        <v>3</v>
      </c>
      <c r="I14" s="39">
        <v>1</v>
      </c>
      <c r="J14" s="39"/>
      <c r="K14" s="102"/>
      <c r="L14" s="39">
        <v>3</v>
      </c>
      <c r="M14" s="100">
        <v>5</v>
      </c>
      <c r="N14" s="39"/>
      <c r="O14" s="101"/>
      <c r="P14" s="39">
        <v>2</v>
      </c>
      <c r="Q14" s="106">
        <v>1</v>
      </c>
      <c r="R14" s="102"/>
      <c r="S14" s="39">
        <v>1</v>
      </c>
      <c r="T14" s="100"/>
      <c r="U14" s="39">
        <v>4</v>
      </c>
      <c r="V14" s="101">
        <v>4</v>
      </c>
      <c r="W14" s="39">
        <v>5</v>
      </c>
      <c r="X14" s="106"/>
    </row>
    <row r="15" spans="1:24" ht="15.75" thickBot="1" x14ac:dyDescent="0.3">
      <c r="A15" s="40" t="s">
        <v>61</v>
      </c>
      <c r="B15" s="102"/>
      <c r="C15" s="39">
        <v>1</v>
      </c>
      <c r="D15" s="100">
        <v>1</v>
      </c>
      <c r="E15" s="39">
        <v>2</v>
      </c>
      <c r="F15" s="101">
        <v>1</v>
      </c>
      <c r="G15" s="39"/>
      <c r="H15" s="106"/>
      <c r="I15" s="39"/>
      <c r="J15" s="39"/>
      <c r="K15" s="102"/>
      <c r="L15" s="39">
        <v>1</v>
      </c>
      <c r="M15" s="100">
        <v>2</v>
      </c>
      <c r="N15" s="39">
        <v>1</v>
      </c>
      <c r="O15" s="101"/>
      <c r="P15" s="39"/>
      <c r="Q15" s="106">
        <v>4</v>
      </c>
      <c r="R15" s="102">
        <v>2</v>
      </c>
      <c r="S15" s="39">
        <v>2</v>
      </c>
      <c r="T15" s="100"/>
      <c r="U15" s="39">
        <v>4</v>
      </c>
      <c r="V15" s="101">
        <v>2</v>
      </c>
      <c r="W15" s="39">
        <v>2</v>
      </c>
      <c r="X15" s="106"/>
    </row>
    <row r="16" spans="1:24" ht="15.75" thickBot="1" x14ac:dyDescent="0.3">
      <c r="A16" s="40" t="s">
        <v>62</v>
      </c>
      <c r="B16" s="102"/>
      <c r="C16" s="39"/>
      <c r="D16" s="100">
        <v>4</v>
      </c>
      <c r="E16" s="39">
        <v>2</v>
      </c>
      <c r="F16" s="101"/>
      <c r="G16" s="39"/>
      <c r="H16" s="106">
        <v>2</v>
      </c>
      <c r="I16" s="39"/>
      <c r="J16" s="39"/>
      <c r="K16" s="102"/>
      <c r="L16" s="39"/>
      <c r="M16" s="100">
        <v>1</v>
      </c>
      <c r="N16" s="39">
        <v>1</v>
      </c>
      <c r="O16" s="101">
        <v>3</v>
      </c>
      <c r="P16" s="39">
        <v>2</v>
      </c>
      <c r="Q16" s="106"/>
      <c r="R16" s="102">
        <v>1</v>
      </c>
      <c r="S16" s="39">
        <v>2</v>
      </c>
      <c r="T16" s="100"/>
      <c r="U16" s="39">
        <v>4</v>
      </c>
      <c r="V16" s="101"/>
      <c r="W16" s="39">
        <v>6</v>
      </c>
      <c r="X16" s="106"/>
    </row>
    <row r="17" spans="1:24" ht="16.5" thickBot="1" x14ac:dyDescent="0.3">
      <c r="A17" s="35" t="s">
        <v>2</v>
      </c>
      <c r="B17" s="36">
        <f>SUM(B22,B21,B20,B19,B18)</f>
        <v>0</v>
      </c>
      <c r="C17" s="36">
        <f t="shared" ref="C17:X17" si="3">SUM(C22,C21,C20,C19,C18)</f>
        <v>1</v>
      </c>
      <c r="D17" s="36">
        <f t="shared" si="3"/>
        <v>3</v>
      </c>
      <c r="E17" s="36">
        <f t="shared" si="3"/>
        <v>2</v>
      </c>
      <c r="F17" s="36">
        <f t="shared" si="3"/>
        <v>6</v>
      </c>
      <c r="G17" s="36">
        <f t="shared" si="3"/>
        <v>0</v>
      </c>
      <c r="H17" s="36">
        <f t="shared" si="3"/>
        <v>17</v>
      </c>
      <c r="I17" s="36">
        <f t="shared" si="3"/>
        <v>1</v>
      </c>
      <c r="J17" s="36">
        <f t="shared" si="3"/>
        <v>3</v>
      </c>
      <c r="K17" s="36">
        <f t="shared" si="3"/>
        <v>5</v>
      </c>
      <c r="L17" s="36">
        <f t="shared" si="3"/>
        <v>1</v>
      </c>
      <c r="M17" s="36">
        <f t="shared" si="3"/>
        <v>7</v>
      </c>
      <c r="N17" s="36">
        <f t="shared" si="3"/>
        <v>0</v>
      </c>
      <c r="O17" s="36">
        <f t="shared" si="3"/>
        <v>0</v>
      </c>
      <c r="P17" s="36">
        <f t="shared" si="3"/>
        <v>2</v>
      </c>
      <c r="Q17" s="36">
        <f t="shared" si="3"/>
        <v>0</v>
      </c>
      <c r="R17" s="36">
        <f t="shared" si="3"/>
        <v>1</v>
      </c>
      <c r="S17" s="36">
        <f t="shared" si="3"/>
        <v>0</v>
      </c>
      <c r="T17" s="36">
        <f t="shared" si="3"/>
        <v>0</v>
      </c>
      <c r="U17" s="36">
        <f>SUM(U22,U21,U20,U19,U18)</f>
        <v>0</v>
      </c>
      <c r="V17" s="36">
        <f t="shared" si="3"/>
        <v>0</v>
      </c>
      <c r="W17" s="36">
        <f t="shared" si="3"/>
        <v>0</v>
      </c>
      <c r="X17" s="36">
        <f t="shared" si="3"/>
        <v>0</v>
      </c>
    </row>
    <row r="18" spans="1:24" ht="15.75" thickBot="1" x14ac:dyDescent="0.3">
      <c r="A18" s="40" t="s">
        <v>58</v>
      </c>
      <c r="B18" s="102"/>
      <c r="C18" s="38"/>
      <c r="D18" s="100"/>
      <c r="E18" s="38"/>
      <c r="F18" s="101"/>
      <c r="G18" s="38"/>
      <c r="H18" s="106"/>
      <c r="I18" s="38"/>
      <c r="J18" s="38"/>
      <c r="K18" s="102"/>
      <c r="L18" s="38"/>
      <c r="M18" s="100"/>
      <c r="N18" s="38"/>
      <c r="O18" s="101"/>
      <c r="P18" s="38"/>
      <c r="Q18" s="106"/>
      <c r="R18" s="102"/>
      <c r="S18" s="38"/>
      <c r="T18" s="100"/>
      <c r="U18" s="38"/>
      <c r="V18" s="101"/>
      <c r="W18" s="38"/>
      <c r="X18" s="106"/>
    </row>
    <row r="19" spans="1:24" ht="15.75" thickBot="1" x14ac:dyDescent="0.3">
      <c r="A19" s="40" t="s">
        <v>59</v>
      </c>
      <c r="B19" s="102"/>
      <c r="C19" s="38"/>
      <c r="D19" s="100"/>
      <c r="E19" s="38"/>
      <c r="F19" s="101">
        <v>2</v>
      </c>
      <c r="G19" s="38"/>
      <c r="H19" s="106">
        <v>5</v>
      </c>
      <c r="I19" s="38"/>
      <c r="J19" s="38">
        <v>1</v>
      </c>
      <c r="K19" s="102">
        <v>1</v>
      </c>
      <c r="L19" s="38"/>
      <c r="M19" s="100"/>
      <c r="N19" s="38"/>
      <c r="O19" s="101"/>
      <c r="P19" s="38"/>
      <c r="Q19" s="106"/>
      <c r="R19" s="102"/>
      <c r="S19" s="38"/>
      <c r="T19" s="100"/>
      <c r="U19" s="38"/>
      <c r="V19" s="101"/>
      <c r="W19" s="38"/>
      <c r="X19" s="106"/>
    </row>
    <row r="20" spans="1:24" ht="15.75" thickBot="1" x14ac:dyDescent="0.3">
      <c r="A20" s="40" t="s">
        <v>60</v>
      </c>
      <c r="B20" s="102"/>
      <c r="C20" s="39"/>
      <c r="D20" s="100"/>
      <c r="E20" s="39"/>
      <c r="F20" s="101"/>
      <c r="G20" s="39"/>
      <c r="H20" s="106">
        <v>7</v>
      </c>
      <c r="I20" s="39">
        <v>1</v>
      </c>
      <c r="J20" s="39"/>
      <c r="K20" s="102">
        <v>3</v>
      </c>
      <c r="L20" s="39"/>
      <c r="M20" s="100">
        <v>1</v>
      </c>
      <c r="N20" s="39"/>
      <c r="O20" s="101"/>
      <c r="P20" s="39"/>
      <c r="Q20" s="106"/>
      <c r="R20" s="102"/>
      <c r="S20" s="39"/>
      <c r="T20" s="100"/>
      <c r="U20" s="39"/>
      <c r="V20" s="101"/>
      <c r="W20" s="39"/>
      <c r="X20" s="106"/>
    </row>
    <row r="21" spans="1:24" ht="15.75" thickBot="1" x14ac:dyDescent="0.3">
      <c r="A21" s="40" t="s">
        <v>61</v>
      </c>
      <c r="B21" s="102"/>
      <c r="C21" s="39">
        <v>1</v>
      </c>
      <c r="D21" s="100">
        <v>2</v>
      </c>
      <c r="E21" s="39"/>
      <c r="F21" s="101">
        <v>4</v>
      </c>
      <c r="G21" s="39"/>
      <c r="H21" s="106">
        <v>2</v>
      </c>
      <c r="I21" s="39"/>
      <c r="J21" s="39">
        <v>1</v>
      </c>
      <c r="K21" s="102">
        <v>1</v>
      </c>
      <c r="L21" s="39"/>
      <c r="M21" s="100">
        <v>4</v>
      </c>
      <c r="N21" s="39"/>
      <c r="O21" s="101"/>
      <c r="P21" s="39"/>
      <c r="Q21" s="106"/>
      <c r="R21" s="102"/>
      <c r="S21" s="39"/>
      <c r="T21" s="100"/>
      <c r="U21" s="39"/>
      <c r="V21" s="101"/>
      <c r="W21" s="39"/>
      <c r="X21" s="106"/>
    </row>
    <row r="22" spans="1:24" ht="15.75" thickBot="1" x14ac:dyDescent="0.3">
      <c r="A22" s="40" t="s">
        <v>62</v>
      </c>
      <c r="B22" s="102"/>
      <c r="C22" s="39"/>
      <c r="D22" s="100">
        <v>1</v>
      </c>
      <c r="E22" s="39">
        <v>2</v>
      </c>
      <c r="F22" s="101"/>
      <c r="G22" s="39"/>
      <c r="H22" s="106">
        <v>3</v>
      </c>
      <c r="I22" s="39"/>
      <c r="J22" s="39">
        <v>1</v>
      </c>
      <c r="K22" s="102"/>
      <c r="L22" s="39">
        <v>1</v>
      </c>
      <c r="M22" s="100">
        <v>2</v>
      </c>
      <c r="N22" s="39"/>
      <c r="O22" s="101"/>
      <c r="P22" s="39">
        <v>2</v>
      </c>
      <c r="Q22" s="106"/>
      <c r="R22" s="102">
        <v>1</v>
      </c>
      <c r="S22" s="39"/>
      <c r="T22" s="100"/>
      <c r="U22" s="39"/>
      <c r="V22" s="101"/>
      <c r="W22" s="39"/>
      <c r="X22" s="106"/>
    </row>
    <row r="23" spans="1:24" ht="16.5" thickBot="1" x14ac:dyDescent="0.3">
      <c r="A23" s="35" t="s">
        <v>3</v>
      </c>
      <c r="B23" s="36">
        <f>SUM(B28,B27,B26,B25,B24)</f>
        <v>0</v>
      </c>
      <c r="C23" s="36">
        <f t="shared" ref="C23:X23" si="4">SUM(C28,C27,C26,C25,C24)</f>
        <v>0</v>
      </c>
      <c r="D23" s="36">
        <f t="shared" si="4"/>
        <v>2</v>
      </c>
      <c r="E23" s="36">
        <f t="shared" si="4"/>
        <v>0</v>
      </c>
      <c r="F23" s="36">
        <f t="shared" si="4"/>
        <v>0</v>
      </c>
      <c r="G23" s="36">
        <f t="shared" si="4"/>
        <v>0</v>
      </c>
      <c r="H23" s="36">
        <f t="shared" si="4"/>
        <v>1</v>
      </c>
      <c r="I23" s="36">
        <f t="shared" si="4"/>
        <v>2</v>
      </c>
      <c r="J23" s="36">
        <f t="shared" si="4"/>
        <v>2</v>
      </c>
      <c r="K23" s="36">
        <f t="shared" si="4"/>
        <v>1</v>
      </c>
      <c r="L23" s="36">
        <f t="shared" si="4"/>
        <v>0</v>
      </c>
      <c r="M23" s="36">
        <f t="shared" si="4"/>
        <v>0</v>
      </c>
      <c r="N23" s="36">
        <f t="shared" si="4"/>
        <v>2</v>
      </c>
      <c r="O23" s="36">
        <f t="shared" si="4"/>
        <v>2</v>
      </c>
      <c r="P23" s="36">
        <f t="shared" si="4"/>
        <v>0</v>
      </c>
      <c r="Q23" s="36">
        <f t="shared" si="4"/>
        <v>2</v>
      </c>
      <c r="R23" s="36">
        <f t="shared" si="4"/>
        <v>2</v>
      </c>
      <c r="S23" s="36">
        <f t="shared" si="4"/>
        <v>0</v>
      </c>
      <c r="T23" s="36">
        <f t="shared" si="4"/>
        <v>0</v>
      </c>
      <c r="U23" s="36">
        <f t="shared" si="4"/>
        <v>1</v>
      </c>
      <c r="V23" s="36">
        <f t="shared" si="4"/>
        <v>0</v>
      </c>
      <c r="W23" s="36">
        <f t="shared" si="4"/>
        <v>0</v>
      </c>
      <c r="X23" s="36">
        <f t="shared" si="4"/>
        <v>0</v>
      </c>
    </row>
    <row r="24" spans="1:24" ht="15.75" thickBot="1" x14ac:dyDescent="0.3">
      <c r="A24" s="40" t="s">
        <v>58</v>
      </c>
      <c r="B24" s="102"/>
      <c r="C24" s="38"/>
      <c r="D24" s="100"/>
      <c r="E24" s="38"/>
      <c r="F24" s="101"/>
      <c r="G24" s="38"/>
      <c r="H24" s="106"/>
      <c r="I24" s="38"/>
      <c r="J24" s="38"/>
      <c r="K24" s="102"/>
      <c r="L24" s="38"/>
      <c r="M24" s="100"/>
      <c r="N24" s="38"/>
      <c r="O24" s="101"/>
      <c r="P24" s="38"/>
      <c r="Q24" s="106"/>
      <c r="R24" s="102"/>
      <c r="S24" s="38"/>
      <c r="T24" s="100"/>
      <c r="U24" s="38"/>
      <c r="V24" s="101"/>
      <c r="W24" s="38"/>
      <c r="X24" s="106"/>
    </row>
    <row r="25" spans="1:24" ht="15.75" thickBot="1" x14ac:dyDescent="0.3">
      <c r="A25" s="40" t="s">
        <v>59</v>
      </c>
      <c r="B25" s="102"/>
      <c r="C25" s="38"/>
      <c r="D25" s="100"/>
      <c r="E25" s="38"/>
      <c r="F25" s="101"/>
      <c r="G25" s="38"/>
      <c r="H25" s="106"/>
      <c r="I25" s="38"/>
      <c r="J25" s="38"/>
      <c r="K25" s="102"/>
      <c r="L25" s="38"/>
      <c r="M25" s="100"/>
      <c r="N25" s="38"/>
      <c r="O25" s="101"/>
      <c r="P25" s="38"/>
      <c r="Q25" s="106"/>
      <c r="R25" s="102"/>
      <c r="S25" s="38"/>
      <c r="T25" s="100"/>
      <c r="U25" s="38"/>
      <c r="V25" s="101"/>
      <c r="W25" s="38"/>
      <c r="X25" s="106"/>
    </row>
    <row r="26" spans="1:24" ht="15.75" thickBot="1" x14ac:dyDescent="0.3">
      <c r="A26" s="40" t="s">
        <v>60</v>
      </c>
      <c r="B26" s="102"/>
      <c r="C26" s="39"/>
      <c r="D26" s="100"/>
      <c r="E26" s="39"/>
      <c r="F26" s="101"/>
      <c r="G26" s="39"/>
      <c r="H26" s="106"/>
      <c r="I26" s="39">
        <v>1</v>
      </c>
      <c r="J26" s="39"/>
      <c r="K26" s="102"/>
      <c r="L26" s="39"/>
      <c r="M26" s="100"/>
      <c r="N26" s="39"/>
      <c r="O26" s="101">
        <v>1</v>
      </c>
      <c r="P26" s="39"/>
      <c r="Q26" s="106">
        <v>2</v>
      </c>
      <c r="R26" s="102">
        <v>1</v>
      </c>
      <c r="S26" s="39"/>
      <c r="T26" s="100"/>
      <c r="U26" s="39"/>
      <c r="V26" s="101"/>
      <c r="W26" s="39"/>
      <c r="X26" s="106"/>
    </row>
    <row r="27" spans="1:24" ht="15.75" thickBot="1" x14ac:dyDescent="0.3">
      <c r="A27" s="40" t="s">
        <v>61</v>
      </c>
      <c r="B27" s="102"/>
      <c r="C27" s="39"/>
      <c r="D27" s="100"/>
      <c r="E27" s="39"/>
      <c r="F27" s="101"/>
      <c r="G27" s="39"/>
      <c r="H27" s="106">
        <v>1</v>
      </c>
      <c r="I27" s="39">
        <v>1</v>
      </c>
      <c r="J27" s="39">
        <v>2</v>
      </c>
      <c r="K27" s="102">
        <v>1</v>
      </c>
      <c r="L27" s="39"/>
      <c r="M27" s="100"/>
      <c r="N27" s="39">
        <v>2</v>
      </c>
      <c r="O27" s="101"/>
      <c r="P27" s="39"/>
      <c r="Q27" s="106"/>
      <c r="R27" s="102">
        <v>1</v>
      </c>
      <c r="S27" s="39"/>
      <c r="T27" s="100"/>
      <c r="U27" s="39"/>
      <c r="V27" s="101"/>
      <c r="W27" s="39"/>
      <c r="X27" s="106"/>
    </row>
    <row r="28" spans="1:24" ht="15.75" thickBot="1" x14ac:dyDescent="0.3">
      <c r="A28" s="40" t="s">
        <v>62</v>
      </c>
      <c r="B28" s="102"/>
      <c r="C28" s="39"/>
      <c r="D28" s="100">
        <v>2</v>
      </c>
      <c r="E28" s="39"/>
      <c r="F28" s="101"/>
      <c r="G28" s="39"/>
      <c r="H28" s="106"/>
      <c r="I28" s="39"/>
      <c r="J28" s="39"/>
      <c r="K28" s="102"/>
      <c r="L28" s="39"/>
      <c r="M28" s="100"/>
      <c r="N28" s="39"/>
      <c r="O28" s="101">
        <v>1</v>
      </c>
      <c r="P28" s="39"/>
      <c r="Q28" s="106"/>
      <c r="R28" s="102"/>
      <c r="S28" s="39"/>
      <c r="T28" s="100"/>
      <c r="U28" s="39">
        <v>1</v>
      </c>
      <c r="V28" s="101"/>
      <c r="W28" s="39"/>
      <c r="X28" s="106"/>
    </row>
    <row r="29" spans="1:24" ht="24.75" customHeight="1" thickBot="1" x14ac:dyDescent="0.3">
      <c r="A29" s="35" t="s">
        <v>10</v>
      </c>
      <c r="B29" s="36">
        <f>SUM(B34,B33,B32,B31,B30)</f>
        <v>6</v>
      </c>
      <c r="C29" s="36">
        <f t="shared" ref="C29:W29" si="5">SUM(C34,C33,C32,C31,C30)</f>
        <v>10</v>
      </c>
      <c r="D29" s="36">
        <f t="shared" si="5"/>
        <v>10</v>
      </c>
      <c r="E29" s="36">
        <f t="shared" si="5"/>
        <v>5</v>
      </c>
      <c r="F29" s="36">
        <f t="shared" si="5"/>
        <v>3</v>
      </c>
      <c r="G29" s="36">
        <f t="shared" si="5"/>
        <v>0</v>
      </c>
      <c r="H29" s="36">
        <f t="shared" si="5"/>
        <v>4</v>
      </c>
      <c r="I29" s="36">
        <f t="shared" si="5"/>
        <v>3</v>
      </c>
      <c r="J29" s="36">
        <f t="shared" si="5"/>
        <v>1</v>
      </c>
      <c r="K29" s="36">
        <f t="shared" si="5"/>
        <v>3</v>
      </c>
      <c r="L29" s="36">
        <f t="shared" si="5"/>
        <v>4</v>
      </c>
      <c r="M29" s="36">
        <f t="shared" si="5"/>
        <v>2</v>
      </c>
      <c r="N29" s="36">
        <f t="shared" si="5"/>
        <v>3</v>
      </c>
      <c r="O29" s="36">
        <f t="shared" si="5"/>
        <v>0</v>
      </c>
      <c r="P29" s="36">
        <f t="shared" si="5"/>
        <v>0</v>
      </c>
      <c r="Q29" s="36">
        <f t="shared" si="5"/>
        <v>6</v>
      </c>
      <c r="R29" s="36">
        <f t="shared" si="5"/>
        <v>12</v>
      </c>
      <c r="S29" s="36">
        <f t="shared" si="5"/>
        <v>1</v>
      </c>
      <c r="T29" s="36">
        <f t="shared" si="5"/>
        <v>1</v>
      </c>
      <c r="U29" s="36">
        <f t="shared" si="5"/>
        <v>13</v>
      </c>
      <c r="V29" s="36">
        <f t="shared" si="5"/>
        <v>2</v>
      </c>
      <c r="W29" s="36">
        <f t="shared" si="5"/>
        <v>1</v>
      </c>
      <c r="X29" s="36">
        <f t="shared" ref="X29" si="6">SUM(X32,X33,X34)</f>
        <v>4</v>
      </c>
    </row>
    <row r="30" spans="1:24" ht="15.75" thickBot="1" x14ac:dyDescent="0.3">
      <c r="A30" s="40" t="s">
        <v>58</v>
      </c>
      <c r="B30" s="102">
        <v>2</v>
      </c>
      <c r="C30" s="38"/>
      <c r="D30" s="100"/>
      <c r="E30" s="38"/>
      <c r="F30" s="101"/>
      <c r="G30" s="38"/>
      <c r="H30" s="106"/>
      <c r="I30" s="38"/>
      <c r="J30" s="38"/>
      <c r="K30" s="102"/>
      <c r="L30" s="38"/>
      <c r="M30" s="100"/>
      <c r="N30" s="38">
        <v>1</v>
      </c>
      <c r="O30" s="101"/>
      <c r="P30" s="38"/>
      <c r="Q30" s="106"/>
      <c r="R30" s="102"/>
      <c r="S30" s="38"/>
      <c r="T30" s="100"/>
      <c r="U30" s="38"/>
      <c r="V30" s="101"/>
      <c r="W30" s="38"/>
      <c r="X30" s="106"/>
    </row>
    <row r="31" spans="1:24" ht="15.75" thickBot="1" x14ac:dyDescent="0.3">
      <c r="A31" s="40" t="s">
        <v>59</v>
      </c>
      <c r="B31" s="102">
        <v>1</v>
      </c>
      <c r="C31" s="38"/>
      <c r="D31" s="100"/>
      <c r="E31" s="38"/>
      <c r="F31" s="101"/>
      <c r="G31" s="38"/>
      <c r="H31" s="106"/>
      <c r="I31" s="38"/>
      <c r="J31" s="38"/>
      <c r="K31" s="102"/>
      <c r="L31" s="38"/>
      <c r="M31" s="100"/>
      <c r="N31" s="38"/>
      <c r="O31" s="101"/>
      <c r="P31" s="38"/>
      <c r="Q31" s="106"/>
      <c r="R31" s="102"/>
      <c r="S31" s="38"/>
      <c r="T31" s="100"/>
      <c r="U31" s="38"/>
      <c r="V31" s="101"/>
      <c r="W31" s="38"/>
      <c r="X31" s="106"/>
    </row>
    <row r="32" spans="1:24" ht="15.75" thickBot="1" x14ac:dyDescent="0.3">
      <c r="A32" s="40" t="s">
        <v>60</v>
      </c>
      <c r="B32" s="102">
        <v>1</v>
      </c>
      <c r="C32" s="39">
        <v>2</v>
      </c>
      <c r="D32" s="100">
        <v>2</v>
      </c>
      <c r="E32" s="39"/>
      <c r="F32" s="101"/>
      <c r="G32" s="39"/>
      <c r="H32" s="106">
        <v>1</v>
      </c>
      <c r="I32" s="39">
        <v>3</v>
      </c>
      <c r="J32" s="39">
        <v>1</v>
      </c>
      <c r="K32" s="102">
        <v>1</v>
      </c>
      <c r="L32" s="39"/>
      <c r="M32" s="100"/>
      <c r="N32" s="39"/>
      <c r="O32" s="101"/>
      <c r="P32" s="39"/>
      <c r="Q32" s="106">
        <v>2</v>
      </c>
      <c r="R32" s="102">
        <v>2</v>
      </c>
      <c r="S32" s="39">
        <v>1</v>
      </c>
      <c r="T32" s="100"/>
      <c r="U32" s="39">
        <v>9</v>
      </c>
      <c r="V32" s="101">
        <v>1</v>
      </c>
      <c r="W32" s="39"/>
      <c r="X32" s="106">
        <v>2</v>
      </c>
    </row>
    <row r="33" spans="1:24" ht="15.75" thickBot="1" x14ac:dyDescent="0.3">
      <c r="A33" s="40" t="s">
        <v>61</v>
      </c>
      <c r="B33" s="102">
        <v>2</v>
      </c>
      <c r="C33" s="39">
        <v>4</v>
      </c>
      <c r="D33" s="100">
        <v>2</v>
      </c>
      <c r="E33" s="39">
        <v>3</v>
      </c>
      <c r="F33" s="101">
        <v>2</v>
      </c>
      <c r="G33" s="39"/>
      <c r="H33" s="106">
        <v>1</v>
      </c>
      <c r="I33" s="39"/>
      <c r="J33" s="39"/>
      <c r="K33" s="102">
        <v>1</v>
      </c>
      <c r="L33" s="39">
        <v>2</v>
      </c>
      <c r="M33" s="100">
        <v>1</v>
      </c>
      <c r="N33" s="39">
        <v>2</v>
      </c>
      <c r="O33" s="101"/>
      <c r="P33" s="39"/>
      <c r="Q33" s="106">
        <v>2</v>
      </c>
      <c r="R33" s="102">
        <v>3</v>
      </c>
      <c r="S33" s="39"/>
      <c r="T33" s="100"/>
      <c r="U33" s="39">
        <v>1</v>
      </c>
      <c r="V33" s="101"/>
      <c r="W33" s="39"/>
      <c r="X33" s="106">
        <v>2</v>
      </c>
    </row>
    <row r="34" spans="1:24" ht="15.75" thickBot="1" x14ac:dyDescent="0.3">
      <c r="A34" s="40" t="s">
        <v>62</v>
      </c>
      <c r="B34" s="102"/>
      <c r="C34" s="39">
        <v>4</v>
      </c>
      <c r="D34" s="100">
        <v>6</v>
      </c>
      <c r="E34" s="39">
        <v>2</v>
      </c>
      <c r="F34" s="101">
        <v>1</v>
      </c>
      <c r="G34" s="39"/>
      <c r="H34" s="106">
        <v>2</v>
      </c>
      <c r="I34" s="39"/>
      <c r="J34" s="39"/>
      <c r="K34" s="102">
        <v>1</v>
      </c>
      <c r="L34" s="39">
        <v>2</v>
      </c>
      <c r="M34" s="100">
        <v>1</v>
      </c>
      <c r="N34" s="39"/>
      <c r="O34" s="101"/>
      <c r="P34" s="39"/>
      <c r="Q34" s="106">
        <v>2</v>
      </c>
      <c r="R34" s="102">
        <v>7</v>
      </c>
      <c r="S34" s="39"/>
      <c r="T34" s="100">
        <v>1</v>
      </c>
      <c r="U34" s="39">
        <v>3</v>
      </c>
      <c r="V34" s="101">
        <v>1</v>
      </c>
      <c r="W34" s="39">
        <v>1</v>
      </c>
      <c r="X34" s="106"/>
    </row>
    <row r="35" spans="1:24" ht="16.5" thickBot="1" x14ac:dyDescent="0.3">
      <c r="A35" s="35" t="s">
        <v>63</v>
      </c>
      <c r="B35" s="36">
        <f>SUM(B40,B39,B38,B37,B36)</f>
        <v>0</v>
      </c>
      <c r="C35" s="36">
        <f t="shared" ref="C35:W35" si="7">SUM(C40,C39,C38,C37,C36)</f>
        <v>0</v>
      </c>
      <c r="D35" s="36">
        <f t="shared" si="7"/>
        <v>3</v>
      </c>
      <c r="E35" s="36">
        <f t="shared" si="7"/>
        <v>0</v>
      </c>
      <c r="F35" s="36">
        <f t="shared" si="7"/>
        <v>5</v>
      </c>
      <c r="G35" s="36">
        <f t="shared" si="7"/>
        <v>0</v>
      </c>
      <c r="H35" s="36">
        <f t="shared" si="7"/>
        <v>0</v>
      </c>
      <c r="I35" s="36">
        <f t="shared" si="7"/>
        <v>0</v>
      </c>
      <c r="J35" s="36">
        <f t="shared" si="7"/>
        <v>1</v>
      </c>
      <c r="K35" s="36">
        <f t="shared" si="7"/>
        <v>1</v>
      </c>
      <c r="L35" s="36">
        <f t="shared" si="7"/>
        <v>1</v>
      </c>
      <c r="M35" s="36">
        <f t="shared" si="7"/>
        <v>0</v>
      </c>
      <c r="N35" s="36">
        <f t="shared" si="7"/>
        <v>1</v>
      </c>
      <c r="O35" s="36">
        <f t="shared" si="7"/>
        <v>1</v>
      </c>
      <c r="P35" s="36">
        <f t="shared" si="7"/>
        <v>0</v>
      </c>
      <c r="Q35" s="36">
        <f t="shared" si="7"/>
        <v>7</v>
      </c>
      <c r="R35" s="36">
        <f t="shared" si="7"/>
        <v>3</v>
      </c>
      <c r="S35" s="36">
        <f t="shared" si="7"/>
        <v>0</v>
      </c>
      <c r="T35" s="36">
        <f t="shared" si="7"/>
        <v>3</v>
      </c>
      <c r="U35" s="36">
        <f t="shared" si="7"/>
        <v>3</v>
      </c>
      <c r="V35" s="36">
        <f t="shared" si="7"/>
        <v>3</v>
      </c>
      <c r="W35" s="36">
        <f t="shared" si="7"/>
        <v>0</v>
      </c>
      <c r="X35" s="36">
        <f>SUM(X40,X39,X38,X37,X36)</f>
        <v>0</v>
      </c>
    </row>
    <row r="36" spans="1:24" ht="15.75" thickBot="1" x14ac:dyDescent="0.3">
      <c r="A36" s="40" t="s">
        <v>58</v>
      </c>
      <c r="B36" s="102"/>
      <c r="C36" s="38"/>
      <c r="D36" s="100"/>
      <c r="E36" s="38"/>
      <c r="F36" s="101"/>
      <c r="G36" s="38"/>
      <c r="H36" s="106"/>
      <c r="I36" s="38"/>
      <c r="J36" s="38"/>
      <c r="K36" s="102"/>
      <c r="L36" s="38"/>
      <c r="M36" s="100"/>
      <c r="N36" s="38"/>
      <c r="O36" s="101"/>
      <c r="P36" s="38"/>
      <c r="Q36" s="106"/>
      <c r="R36" s="102"/>
      <c r="S36" s="38"/>
      <c r="T36" s="100"/>
      <c r="U36" s="38"/>
      <c r="V36" s="101"/>
      <c r="W36" s="38"/>
      <c r="X36" s="106"/>
    </row>
    <row r="37" spans="1:24" ht="15" customHeight="1" thickBot="1" x14ac:dyDescent="0.3">
      <c r="A37" s="40" t="s">
        <v>59</v>
      </c>
      <c r="B37" s="102"/>
      <c r="C37" s="38"/>
      <c r="D37" s="100"/>
      <c r="E37" s="38"/>
      <c r="F37" s="101">
        <v>1</v>
      </c>
      <c r="G37" s="38"/>
      <c r="H37" s="106"/>
      <c r="I37" s="38"/>
      <c r="J37" s="38"/>
      <c r="K37" s="102"/>
      <c r="L37" s="38"/>
      <c r="M37" s="100"/>
      <c r="N37" s="38"/>
      <c r="O37" s="101"/>
      <c r="P37" s="38"/>
      <c r="Q37" s="106"/>
      <c r="R37" s="102"/>
      <c r="S37" s="38"/>
      <c r="T37" s="100"/>
      <c r="U37" s="38"/>
      <c r="V37" s="101"/>
      <c r="W37" s="38"/>
      <c r="X37" s="106"/>
    </row>
    <row r="38" spans="1:24" ht="15.75" thickBot="1" x14ac:dyDescent="0.3">
      <c r="A38" s="40" t="s">
        <v>60</v>
      </c>
      <c r="B38" s="102"/>
      <c r="C38" s="39"/>
      <c r="D38" s="100">
        <v>1</v>
      </c>
      <c r="E38" s="39"/>
      <c r="F38" s="101"/>
      <c r="G38" s="39"/>
      <c r="H38" s="106"/>
      <c r="I38" s="39"/>
      <c r="J38" s="39">
        <v>1</v>
      </c>
      <c r="K38" s="102"/>
      <c r="L38" s="39"/>
      <c r="M38" s="100"/>
      <c r="N38" s="39"/>
      <c r="O38" s="101"/>
      <c r="P38" s="39"/>
      <c r="Q38" s="106">
        <v>6</v>
      </c>
      <c r="R38" s="102">
        <v>1</v>
      </c>
      <c r="S38" s="39"/>
      <c r="T38" s="100"/>
      <c r="U38" s="39">
        <v>1</v>
      </c>
      <c r="V38" s="101"/>
      <c r="W38" s="39"/>
      <c r="X38" s="106"/>
    </row>
    <row r="39" spans="1:24" ht="15.75" thickBot="1" x14ac:dyDescent="0.3">
      <c r="A39" s="40" t="s">
        <v>61</v>
      </c>
      <c r="B39" s="102"/>
      <c r="C39" s="39"/>
      <c r="D39" s="100"/>
      <c r="E39" s="39"/>
      <c r="F39" s="101">
        <v>1</v>
      </c>
      <c r="G39" s="39"/>
      <c r="H39" s="106"/>
      <c r="I39" s="39"/>
      <c r="J39" s="39"/>
      <c r="K39" s="102"/>
      <c r="L39" s="39"/>
      <c r="M39" s="100"/>
      <c r="N39" s="39"/>
      <c r="O39" s="101"/>
      <c r="P39" s="39"/>
      <c r="Q39" s="106"/>
      <c r="R39" s="102">
        <v>1</v>
      </c>
      <c r="S39" s="39"/>
      <c r="T39" s="100">
        <v>2</v>
      </c>
      <c r="U39" s="39"/>
      <c r="V39" s="101"/>
      <c r="W39" s="39"/>
      <c r="X39" s="106"/>
    </row>
    <row r="40" spans="1:24" ht="15.75" thickBot="1" x14ac:dyDescent="0.3">
      <c r="A40" s="40" t="s">
        <v>62</v>
      </c>
      <c r="B40" s="102"/>
      <c r="C40" s="39"/>
      <c r="D40" s="100">
        <v>2</v>
      </c>
      <c r="E40" s="39"/>
      <c r="F40" s="101">
        <v>3</v>
      </c>
      <c r="G40" s="39"/>
      <c r="H40" s="106"/>
      <c r="I40" s="39"/>
      <c r="J40" s="39"/>
      <c r="K40" s="102">
        <v>1</v>
      </c>
      <c r="L40" s="39">
        <v>1</v>
      </c>
      <c r="M40" s="100"/>
      <c r="N40" s="39">
        <v>1</v>
      </c>
      <c r="O40" s="101">
        <v>1</v>
      </c>
      <c r="P40" s="39"/>
      <c r="Q40" s="106">
        <v>1</v>
      </c>
      <c r="R40" s="102">
        <v>1</v>
      </c>
      <c r="S40" s="39"/>
      <c r="T40" s="100">
        <v>1</v>
      </c>
      <c r="U40" s="39">
        <v>2</v>
      </c>
      <c r="V40" s="101">
        <v>3</v>
      </c>
      <c r="W40" s="39"/>
      <c r="X40" s="106"/>
    </row>
    <row r="41" spans="1:24" ht="16.5" thickBot="1" x14ac:dyDescent="0.3">
      <c r="A41" s="35" t="s">
        <v>4</v>
      </c>
      <c r="B41" s="36">
        <f>SUM(B46,B45,B44,B43,B42)</f>
        <v>0</v>
      </c>
      <c r="C41" s="36">
        <f t="shared" ref="C41:X41" si="8">SUM(C46,C45,C44,C43,C42)</f>
        <v>1</v>
      </c>
      <c r="D41" s="36">
        <f t="shared" si="8"/>
        <v>1</v>
      </c>
      <c r="E41" s="36">
        <f t="shared" si="8"/>
        <v>1</v>
      </c>
      <c r="F41" s="36">
        <f t="shared" si="8"/>
        <v>1</v>
      </c>
      <c r="G41" s="36">
        <f t="shared" si="8"/>
        <v>0</v>
      </c>
      <c r="H41" s="36">
        <f t="shared" si="8"/>
        <v>3</v>
      </c>
      <c r="I41" s="36">
        <f t="shared" si="8"/>
        <v>1</v>
      </c>
      <c r="J41" s="36">
        <f t="shared" si="8"/>
        <v>0</v>
      </c>
      <c r="K41" s="36">
        <f t="shared" si="8"/>
        <v>0</v>
      </c>
      <c r="L41" s="36">
        <f t="shared" si="8"/>
        <v>0</v>
      </c>
      <c r="M41" s="36">
        <f t="shared" si="8"/>
        <v>1</v>
      </c>
      <c r="N41" s="36">
        <f t="shared" si="8"/>
        <v>7</v>
      </c>
      <c r="O41" s="36">
        <f t="shared" si="8"/>
        <v>6</v>
      </c>
      <c r="P41" s="36">
        <f t="shared" si="8"/>
        <v>0</v>
      </c>
      <c r="Q41" s="36">
        <f t="shared" si="8"/>
        <v>3</v>
      </c>
      <c r="R41" s="36">
        <f t="shared" si="8"/>
        <v>3</v>
      </c>
      <c r="S41" s="36">
        <f t="shared" si="8"/>
        <v>1</v>
      </c>
      <c r="T41" s="36">
        <f t="shared" si="8"/>
        <v>0</v>
      </c>
      <c r="U41" s="36">
        <f t="shared" si="8"/>
        <v>6</v>
      </c>
      <c r="V41" s="36">
        <f t="shared" si="8"/>
        <v>2</v>
      </c>
      <c r="W41" s="36">
        <f t="shared" si="8"/>
        <v>1</v>
      </c>
      <c r="X41" s="36">
        <f t="shared" si="8"/>
        <v>0</v>
      </c>
    </row>
    <row r="42" spans="1:24" ht="15.75" thickBot="1" x14ac:dyDescent="0.3">
      <c r="A42" s="40" t="s">
        <v>58</v>
      </c>
      <c r="B42" s="102"/>
      <c r="C42" s="38"/>
      <c r="D42" s="100"/>
      <c r="E42" s="38"/>
      <c r="F42" s="101"/>
      <c r="G42" s="38"/>
      <c r="H42" s="106"/>
      <c r="I42" s="38"/>
      <c r="J42" s="38"/>
      <c r="K42" s="102"/>
      <c r="L42" s="38"/>
      <c r="M42" s="100"/>
      <c r="N42" s="38"/>
      <c r="O42" s="101"/>
      <c r="P42" s="38"/>
      <c r="Q42" s="106"/>
      <c r="R42" s="102"/>
      <c r="S42" s="38"/>
      <c r="T42" s="100"/>
      <c r="U42" s="38"/>
      <c r="V42" s="101"/>
      <c r="W42" s="38"/>
      <c r="X42" s="106"/>
    </row>
    <row r="43" spans="1:24" ht="15.75" thickBot="1" x14ac:dyDescent="0.3">
      <c r="A43" s="40" t="s">
        <v>59</v>
      </c>
      <c r="B43" s="102"/>
      <c r="C43" s="38"/>
      <c r="D43" s="100"/>
      <c r="E43" s="38"/>
      <c r="F43" s="101">
        <v>1</v>
      </c>
      <c r="G43" s="38"/>
      <c r="H43" s="106"/>
      <c r="I43" s="38"/>
      <c r="J43" s="38"/>
      <c r="K43" s="102"/>
      <c r="L43" s="38"/>
      <c r="M43" s="100"/>
      <c r="N43" s="38"/>
      <c r="O43" s="101"/>
      <c r="P43" s="38"/>
      <c r="Q43" s="106"/>
      <c r="R43" s="102"/>
      <c r="S43" s="38"/>
      <c r="T43" s="100"/>
      <c r="U43" s="38"/>
      <c r="V43" s="101"/>
      <c r="W43" s="38"/>
      <c r="X43" s="106"/>
    </row>
    <row r="44" spans="1:24" ht="15.75" thickBot="1" x14ac:dyDescent="0.3">
      <c r="A44" s="40" t="s">
        <v>60</v>
      </c>
      <c r="B44" s="102"/>
      <c r="C44" s="39">
        <v>1</v>
      </c>
      <c r="D44" s="100"/>
      <c r="E44" s="39">
        <v>1</v>
      </c>
      <c r="F44" s="101"/>
      <c r="G44" s="39"/>
      <c r="H44" s="106">
        <v>1</v>
      </c>
      <c r="I44" s="39">
        <v>1</v>
      </c>
      <c r="J44" s="39"/>
      <c r="K44" s="102"/>
      <c r="L44" s="39"/>
      <c r="M44" s="100">
        <v>1</v>
      </c>
      <c r="N44" s="39">
        <v>3</v>
      </c>
      <c r="O44" s="101">
        <v>1</v>
      </c>
      <c r="P44" s="39"/>
      <c r="Q44" s="106">
        <v>1</v>
      </c>
      <c r="R44" s="102">
        <v>1</v>
      </c>
      <c r="S44" s="39">
        <v>1</v>
      </c>
      <c r="T44" s="100"/>
      <c r="U44" s="39"/>
      <c r="V44" s="101">
        <v>1</v>
      </c>
      <c r="W44" s="39"/>
      <c r="X44" s="106"/>
    </row>
    <row r="45" spans="1:24" ht="15.75" thickBot="1" x14ac:dyDescent="0.3">
      <c r="A45" s="40" t="s">
        <v>61</v>
      </c>
      <c r="B45" s="102"/>
      <c r="C45" s="39"/>
      <c r="D45" s="100"/>
      <c r="E45" s="39"/>
      <c r="F45" s="101"/>
      <c r="G45" s="39"/>
      <c r="H45" s="106">
        <v>1</v>
      </c>
      <c r="I45" s="39"/>
      <c r="J45" s="39"/>
      <c r="K45" s="102"/>
      <c r="L45" s="39"/>
      <c r="M45" s="100"/>
      <c r="N45" s="39">
        <v>2</v>
      </c>
      <c r="O45" s="101">
        <v>1</v>
      </c>
      <c r="P45" s="39"/>
      <c r="Q45" s="106">
        <v>1</v>
      </c>
      <c r="R45" s="102">
        <v>1</v>
      </c>
      <c r="S45" s="39"/>
      <c r="T45" s="100"/>
      <c r="U45" s="39">
        <v>5</v>
      </c>
      <c r="V45" s="101">
        <v>1</v>
      </c>
      <c r="W45" s="39"/>
      <c r="X45" s="106"/>
    </row>
    <row r="46" spans="1:24" ht="15.75" thickBot="1" x14ac:dyDescent="0.3">
      <c r="A46" s="40" t="s">
        <v>62</v>
      </c>
      <c r="B46" s="102"/>
      <c r="C46" s="39"/>
      <c r="D46" s="100">
        <v>1</v>
      </c>
      <c r="E46" s="39"/>
      <c r="F46" s="101"/>
      <c r="G46" s="39"/>
      <c r="H46" s="106">
        <v>1</v>
      </c>
      <c r="I46" s="39"/>
      <c r="J46" s="39"/>
      <c r="K46" s="102"/>
      <c r="L46" s="39"/>
      <c r="M46" s="100"/>
      <c r="N46" s="39">
        <v>2</v>
      </c>
      <c r="O46" s="101">
        <v>4</v>
      </c>
      <c r="P46" s="39"/>
      <c r="Q46" s="106">
        <v>1</v>
      </c>
      <c r="R46" s="102">
        <v>1</v>
      </c>
      <c r="S46" s="39"/>
      <c r="T46" s="100"/>
      <c r="U46" s="39">
        <v>1</v>
      </c>
      <c r="V46" s="101"/>
      <c r="W46" s="39">
        <v>1</v>
      </c>
      <c r="X46" s="106"/>
    </row>
    <row r="47" spans="1:24" ht="16.5" thickBot="1" x14ac:dyDescent="0.3">
      <c r="A47" s="35" t="s">
        <v>64</v>
      </c>
      <c r="B47" s="36">
        <f>SUM(B52,B51,B50,B49,B48)</f>
        <v>0</v>
      </c>
      <c r="C47" s="36">
        <f t="shared" ref="C47:X47" si="9">SUM(C52,C51,C50,C49,C48)</f>
        <v>0</v>
      </c>
      <c r="D47" s="36">
        <f t="shared" si="9"/>
        <v>1</v>
      </c>
      <c r="E47" s="36">
        <f t="shared" si="9"/>
        <v>2</v>
      </c>
      <c r="F47" s="36">
        <f t="shared" si="9"/>
        <v>0</v>
      </c>
      <c r="G47" s="36">
        <f t="shared" si="9"/>
        <v>0</v>
      </c>
      <c r="H47" s="36">
        <f t="shared" si="9"/>
        <v>0</v>
      </c>
      <c r="I47" s="36">
        <f t="shared" si="9"/>
        <v>0</v>
      </c>
      <c r="J47" s="36">
        <f t="shared" si="9"/>
        <v>0</v>
      </c>
      <c r="K47" s="36">
        <f t="shared" si="9"/>
        <v>0</v>
      </c>
      <c r="L47" s="36">
        <f t="shared" si="9"/>
        <v>0</v>
      </c>
      <c r="M47" s="36">
        <f t="shared" si="9"/>
        <v>0</v>
      </c>
      <c r="N47" s="36">
        <f t="shared" si="9"/>
        <v>1</v>
      </c>
      <c r="O47" s="36">
        <f t="shared" si="9"/>
        <v>0</v>
      </c>
      <c r="P47" s="36">
        <f t="shared" si="9"/>
        <v>5</v>
      </c>
      <c r="Q47" s="36">
        <f t="shared" si="9"/>
        <v>1</v>
      </c>
      <c r="R47" s="36">
        <f t="shared" si="9"/>
        <v>1</v>
      </c>
      <c r="S47" s="36">
        <f t="shared" si="9"/>
        <v>1</v>
      </c>
      <c r="T47" s="36">
        <f t="shared" si="9"/>
        <v>0</v>
      </c>
      <c r="U47" s="36">
        <f t="shared" si="9"/>
        <v>2</v>
      </c>
      <c r="V47" s="36">
        <f t="shared" si="9"/>
        <v>0</v>
      </c>
      <c r="W47" s="36">
        <f t="shared" si="9"/>
        <v>1</v>
      </c>
      <c r="X47" s="36">
        <f t="shared" si="9"/>
        <v>0</v>
      </c>
    </row>
    <row r="48" spans="1:24" ht="15.75" thickBot="1" x14ac:dyDescent="0.3">
      <c r="A48" s="40" t="s">
        <v>58</v>
      </c>
      <c r="B48" s="102"/>
      <c r="C48" s="38"/>
      <c r="D48" s="100"/>
      <c r="E48" s="38"/>
      <c r="F48" s="101"/>
      <c r="G48" s="38"/>
      <c r="H48" s="106"/>
      <c r="I48" s="38"/>
      <c r="J48" s="38"/>
      <c r="K48" s="102"/>
      <c r="L48" s="38"/>
      <c r="M48" s="100"/>
      <c r="N48" s="38"/>
      <c r="O48" s="101"/>
      <c r="P48" s="38"/>
      <c r="Q48" s="106"/>
      <c r="R48" s="102"/>
      <c r="S48" s="38"/>
      <c r="T48" s="100"/>
      <c r="U48" s="38"/>
      <c r="V48" s="101"/>
      <c r="W48" s="38"/>
      <c r="X48" s="106"/>
    </row>
    <row r="49" spans="1:24" ht="15.75" thickBot="1" x14ac:dyDescent="0.3">
      <c r="A49" s="40" t="s">
        <v>59</v>
      </c>
      <c r="B49" s="102"/>
      <c r="C49" s="38"/>
      <c r="D49" s="100"/>
      <c r="E49" s="38"/>
      <c r="F49" s="101"/>
      <c r="G49" s="38"/>
      <c r="H49" s="106"/>
      <c r="I49" s="38"/>
      <c r="J49" s="38"/>
      <c r="K49" s="102"/>
      <c r="L49" s="38"/>
      <c r="M49" s="100"/>
      <c r="N49" s="38"/>
      <c r="O49" s="101"/>
      <c r="P49" s="38"/>
      <c r="Q49" s="106"/>
      <c r="R49" s="102"/>
      <c r="S49" s="38"/>
      <c r="T49" s="100"/>
      <c r="U49" s="38"/>
      <c r="V49" s="101"/>
      <c r="W49" s="38"/>
      <c r="X49" s="106"/>
    </row>
    <row r="50" spans="1:24" ht="15.75" thickBot="1" x14ac:dyDescent="0.3">
      <c r="A50" s="40" t="s">
        <v>60</v>
      </c>
      <c r="B50" s="102"/>
      <c r="C50" s="39"/>
      <c r="D50" s="100">
        <v>1</v>
      </c>
      <c r="E50" s="39">
        <v>1</v>
      </c>
      <c r="F50" s="101"/>
      <c r="G50" s="39"/>
      <c r="H50" s="106"/>
      <c r="I50" s="39"/>
      <c r="J50" s="39"/>
      <c r="K50" s="102"/>
      <c r="L50" s="39"/>
      <c r="M50" s="100"/>
      <c r="N50" s="39">
        <v>1</v>
      </c>
      <c r="O50" s="101"/>
      <c r="P50" s="39"/>
      <c r="Q50" s="106">
        <v>1</v>
      </c>
      <c r="R50" s="102"/>
      <c r="S50" s="39"/>
      <c r="T50" s="100"/>
      <c r="U50" s="39"/>
      <c r="V50" s="101"/>
      <c r="W50" s="39"/>
      <c r="X50" s="106"/>
    </row>
    <row r="51" spans="1:24" ht="15.75" thickBot="1" x14ac:dyDescent="0.3">
      <c r="A51" s="40" t="s">
        <v>61</v>
      </c>
      <c r="B51" s="102"/>
      <c r="C51" s="39"/>
      <c r="D51" s="100"/>
      <c r="E51" s="39">
        <v>1</v>
      </c>
      <c r="F51" s="101"/>
      <c r="G51" s="39"/>
      <c r="H51" s="106"/>
      <c r="I51" s="39"/>
      <c r="J51" s="39"/>
      <c r="K51" s="102"/>
      <c r="L51" s="39"/>
      <c r="M51" s="100"/>
      <c r="N51" s="39"/>
      <c r="O51" s="101"/>
      <c r="P51" s="39">
        <v>5</v>
      </c>
      <c r="Q51" s="106"/>
      <c r="R51" s="102"/>
      <c r="S51" s="39">
        <v>1</v>
      </c>
      <c r="T51" s="100"/>
      <c r="U51" s="39">
        <v>1</v>
      </c>
      <c r="V51" s="101"/>
      <c r="W51" s="39">
        <v>1</v>
      </c>
      <c r="X51" s="106"/>
    </row>
    <row r="52" spans="1:24" ht="15.75" thickBot="1" x14ac:dyDescent="0.3">
      <c r="A52" s="40" t="s">
        <v>62</v>
      </c>
      <c r="B52" s="102"/>
      <c r="C52" s="39"/>
      <c r="D52" s="100"/>
      <c r="E52" s="39"/>
      <c r="F52" s="101"/>
      <c r="G52" s="39"/>
      <c r="H52" s="106"/>
      <c r="I52" s="39"/>
      <c r="J52" s="39"/>
      <c r="K52" s="102"/>
      <c r="L52" s="39"/>
      <c r="M52" s="100"/>
      <c r="N52" s="39"/>
      <c r="O52" s="101"/>
      <c r="P52" s="39"/>
      <c r="Q52" s="106"/>
      <c r="R52" s="102">
        <v>1</v>
      </c>
      <c r="S52" s="39"/>
      <c r="T52" s="100"/>
      <c r="U52" s="39">
        <v>1</v>
      </c>
      <c r="V52" s="101"/>
      <c r="W52" s="39"/>
      <c r="X52" s="106"/>
    </row>
    <row r="53" spans="1:24" ht="16.5" thickBot="1" x14ac:dyDescent="0.3">
      <c r="A53" s="35" t="s">
        <v>46</v>
      </c>
      <c r="B53" s="36">
        <f>SUM(B58,B57,B56,B55,B54)</f>
        <v>1</v>
      </c>
      <c r="C53" s="36">
        <f t="shared" ref="C53:X53" si="10">SUM(C58,C57,C56,C55,C54)</f>
        <v>0</v>
      </c>
      <c r="D53" s="36">
        <f t="shared" si="10"/>
        <v>2</v>
      </c>
      <c r="E53" s="36">
        <f t="shared" si="10"/>
        <v>4</v>
      </c>
      <c r="F53" s="36">
        <f t="shared" si="10"/>
        <v>7</v>
      </c>
      <c r="G53" s="36">
        <f t="shared" si="10"/>
        <v>0</v>
      </c>
      <c r="H53" s="36">
        <f t="shared" si="10"/>
        <v>1</v>
      </c>
      <c r="I53" s="36">
        <f t="shared" si="10"/>
        <v>0</v>
      </c>
      <c r="J53" s="36">
        <f t="shared" si="10"/>
        <v>0</v>
      </c>
      <c r="K53" s="36">
        <f t="shared" si="10"/>
        <v>0</v>
      </c>
      <c r="L53" s="36">
        <f t="shared" si="10"/>
        <v>0</v>
      </c>
      <c r="M53" s="36">
        <f t="shared" si="10"/>
        <v>2</v>
      </c>
      <c r="N53" s="36">
        <f t="shared" si="10"/>
        <v>1</v>
      </c>
      <c r="O53" s="36">
        <f t="shared" si="10"/>
        <v>3</v>
      </c>
      <c r="P53" s="36">
        <f t="shared" si="10"/>
        <v>0</v>
      </c>
      <c r="Q53" s="36">
        <f t="shared" si="10"/>
        <v>3</v>
      </c>
      <c r="R53" s="36">
        <f t="shared" si="10"/>
        <v>3</v>
      </c>
      <c r="S53" s="36">
        <f t="shared" si="10"/>
        <v>2</v>
      </c>
      <c r="T53" s="36">
        <f t="shared" si="10"/>
        <v>1</v>
      </c>
      <c r="U53" s="36">
        <f t="shared" si="10"/>
        <v>3</v>
      </c>
      <c r="V53" s="36">
        <f t="shared" si="10"/>
        <v>0</v>
      </c>
      <c r="W53" s="36">
        <f t="shared" si="10"/>
        <v>1</v>
      </c>
      <c r="X53" s="36">
        <f t="shared" si="10"/>
        <v>0</v>
      </c>
    </row>
    <row r="54" spans="1:24" ht="15.75" thickBot="1" x14ac:dyDescent="0.3">
      <c r="A54" s="40" t="s">
        <v>58</v>
      </c>
      <c r="B54" s="102"/>
      <c r="C54" s="38"/>
      <c r="D54" s="100"/>
      <c r="E54" s="38"/>
      <c r="F54" s="101"/>
      <c r="G54" s="38"/>
      <c r="H54" s="106"/>
      <c r="I54" s="38"/>
      <c r="J54" s="38"/>
      <c r="K54" s="102"/>
      <c r="L54" s="38"/>
      <c r="M54" s="100"/>
      <c r="N54" s="38"/>
      <c r="O54" s="101"/>
      <c r="P54" s="38"/>
      <c r="Q54" s="106"/>
      <c r="R54" s="102"/>
      <c r="S54" s="38"/>
      <c r="T54" s="100"/>
      <c r="U54" s="38"/>
      <c r="V54" s="101"/>
      <c r="W54" s="38"/>
      <c r="X54" s="106"/>
    </row>
    <row r="55" spans="1:24" ht="15.75" thickBot="1" x14ac:dyDescent="0.3">
      <c r="A55" s="40" t="s">
        <v>59</v>
      </c>
      <c r="B55" s="102"/>
      <c r="C55" s="38"/>
      <c r="D55" s="100"/>
      <c r="E55" s="38"/>
      <c r="F55" s="101">
        <v>3</v>
      </c>
      <c r="G55" s="38"/>
      <c r="H55" s="106"/>
      <c r="I55" s="38"/>
      <c r="J55" s="38"/>
      <c r="K55" s="102"/>
      <c r="L55" s="38"/>
      <c r="M55" s="100"/>
      <c r="N55" s="38"/>
      <c r="O55" s="101"/>
      <c r="P55" s="38"/>
      <c r="Q55" s="106"/>
      <c r="R55" s="102"/>
      <c r="S55" s="38"/>
      <c r="T55" s="100"/>
      <c r="U55" s="38"/>
      <c r="V55" s="101"/>
      <c r="W55" s="38"/>
      <c r="X55" s="106"/>
    </row>
    <row r="56" spans="1:24" ht="15.75" thickBot="1" x14ac:dyDescent="0.3">
      <c r="A56" s="40" t="s">
        <v>60</v>
      </c>
      <c r="B56" s="102"/>
      <c r="C56" s="39"/>
      <c r="D56" s="100"/>
      <c r="E56" s="39">
        <v>1</v>
      </c>
      <c r="F56" s="101">
        <v>1</v>
      </c>
      <c r="G56" s="39"/>
      <c r="H56" s="106">
        <v>1</v>
      </c>
      <c r="I56" s="39"/>
      <c r="J56" s="39"/>
      <c r="K56" s="102"/>
      <c r="L56" s="39"/>
      <c r="M56" s="100">
        <v>2</v>
      </c>
      <c r="N56" s="39">
        <v>1</v>
      </c>
      <c r="O56" s="101">
        <v>1</v>
      </c>
      <c r="P56" s="39"/>
      <c r="Q56" s="106">
        <v>2</v>
      </c>
      <c r="R56" s="102"/>
      <c r="S56" s="39">
        <v>1</v>
      </c>
      <c r="T56" s="100"/>
      <c r="U56" s="39"/>
      <c r="V56" s="101"/>
      <c r="W56" s="39"/>
      <c r="X56" s="106"/>
    </row>
    <row r="57" spans="1:24" ht="15.75" thickBot="1" x14ac:dyDescent="0.3">
      <c r="A57" s="40" t="s">
        <v>61</v>
      </c>
      <c r="B57" s="102"/>
      <c r="C57" s="39"/>
      <c r="D57" s="100"/>
      <c r="E57" s="39">
        <v>2</v>
      </c>
      <c r="F57" s="101">
        <v>1</v>
      </c>
      <c r="G57" s="39"/>
      <c r="H57" s="106"/>
      <c r="I57" s="39"/>
      <c r="J57" s="39"/>
      <c r="K57" s="102"/>
      <c r="L57" s="39"/>
      <c r="M57" s="100"/>
      <c r="N57" s="39"/>
      <c r="O57" s="101">
        <v>1</v>
      </c>
      <c r="P57" s="39"/>
      <c r="Q57" s="106"/>
      <c r="R57" s="102"/>
      <c r="S57" s="39"/>
      <c r="T57" s="100">
        <v>1</v>
      </c>
      <c r="U57" s="39"/>
      <c r="V57" s="101"/>
      <c r="W57" s="39"/>
      <c r="X57" s="106"/>
    </row>
    <row r="58" spans="1:24" ht="15.75" thickBot="1" x14ac:dyDescent="0.3">
      <c r="A58" s="40" t="s">
        <v>62</v>
      </c>
      <c r="B58" s="102">
        <v>1</v>
      </c>
      <c r="C58" s="39"/>
      <c r="D58" s="100">
        <v>2</v>
      </c>
      <c r="E58" s="39">
        <v>1</v>
      </c>
      <c r="F58" s="101">
        <v>2</v>
      </c>
      <c r="G58" s="39"/>
      <c r="H58" s="106"/>
      <c r="I58" s="39"/>
      <c r="J58" s="39"/>
      <c r="K58" s="102"/>
      <c r="L58" s="39"/>
      <c r="M58" s="100"/>
      <c r="N58" s="39"/>
      <c r="O58" s="101">
        <v>1</v>
      </c>
      <c r="P58" s="39"/>
      <c r="Q58" s="106">
        <v>1</v>
      </c>
      <c r="R58" s="102">
        <v>3</v>
      </c>
      <c r="S58" s="39">
        <v>1</v>
      </c>
      <c r="T58" s="100"/>
      <c r="U58" s="39">
        <v>3</v>
      </c>
      <c r="V58" s="101"/>
      <c r="W58" s="39">
        <v>1</v>
      </c>
      <c r="X58" s="106"/>
    </row>
    <row r="59" spans="1:24" ht="16.5" thickBot="1" x14ac:dyDescent="0.3">
      <c r="A59" s="35" t="s">
        <v>47</v>
      </c>
      <c r="B59" s="36">
        <f>SUM(B64,B63,B62,B61,B60)</f>
        <v>0</v>
      </c>
      <c r="C59" s="36">
        <f t="shared" ref="C59:X59" si="11">SUM(C64,C63,C62,C61,C60)</f>
        <v>0</v>
      </c>
      <c r="D59" s="36">
        <f t="shared" si="11"/>
        <v>1</v>
      </c>
      <c r="E59" s="36">
        <f t="shared" si="11"/>
        <v>5</v>
      </c>
      <c r="F59" s="36">
        <f t="shared" si="11"/>
        <v>0</v>
      </c>
      <c r="G59" s="36">
        <f t="shared" si="11"/>
        <v>0</v>
      </c>
      <c r="H59" s="36">
        <f t="shared" si="11"/>
        <v>0</v>
      </c>
      <c r="I59" s="36">
        <f t="shared" si="11"/>
        <v>0</v>
      </c>
      <c r="J59" s="36">
        <f t="shared" si="11"/>
        <v>0</v>
      </c>
      <c r="K59" s="36">
        <f t="shared" si="11"/>
        <v>0</v>
      </c>
      <c r="L59" s="36">
        <f t="shared" si="11"/>
        <v>0</v>
      </c>
      <c r="M59" s="36">
        <f t="shared" si="11"/>
        <v>0</v>
      </c>
      <c r="N59" s="36">
        <f t="shared" si="11"/>
        <v>3</v>
      </c>
      <c r="O59" s="36">
        <f t="shared" si="11"/>
        <v>3</v>
      </c>
      <c r="P59" s="36">
        <f t="shared" si="11"/>
        <v>0</v>
      </c>
      <c r="Q59" s="36">
        <f t="shared" si="11"/>
        <v>1</v>
      </c>
      <c r="R59" s="36">
        <f t="shared" si="11"/>
        <v>2</v>
      </c>
      <c r="S59" s="36">
        <f t="shared" si="11"/>
        <v>0</v>
      </c>
      <c r="T59" s="36">
        <f t="shared" si="11"/>
        <v>0</v>
      </c>
      <c r="U59" s="36">
        <f t="shared" si="11"/>
        <v>3</v>
      </c>
      <c r="V59" s="36">
        <f t="shared" si="11"/>
        <v>0</v>
      </c>
      <c r="W59" s="36">
        <f t="shared" si="11"/>
        <v>0</v>
      </c>
      <c r="X59" s="36">
        <f t="shared" si="11"/>
        <v>0</v>
      </c>
    </row>
    <row r="60" spans="1:24" ht="15.75" thickBot="1" x14ac:dyDescent="0.3">
      <c r="A60" s="40" t="s">
        <v>58</v>
      </c>
      <c r="B60" s="102"/>
      <c r="C60" s="38"/>
      <c r="D60" s="100"/>
      <c r="E60" s="38"/>
      <c r="F60" s="101"/>
      <c r="G60" s="38"/>
      <c r="H60" s="106"/>
      <c r="I60" s="38"/>
      <c r="J60" s="38"/>
      <c r="K60" s="102"/>
      <c r="L60" s="38"/>
      <c r="M60" s="100"/>
      <c r="N60" s="38"/>
      <c r="O60" s="101"/>
      <c r="P60" s="38"/>
      <c r="Q60" s="106"/>
      <c r="R60" s="102"/>
      <c r="S60" s="38"/>
      <c r="T60" s="100"/>
      <c r="U60" s="38"/>
      <c r="V60" s="101"/>
      <c r="W60" s="38"/>
      <c r="X60" s="106"/>
    </row>
    <row r="61" spans="1:24" ht="15.75" thickBot="1" x14ac:dyDescent="0.3">
      <c r="A61" s="40" t="s">
        <v>59</v>
      </c>
      <c r="B61" s="102"/>
      <c r="C61" s="38"/>
      <c r="D61" s="100"/>
      <c r="E61" s="38"/>
      <c r="F61" s="101"/>
      <c r="G61" s="38"/>
      <c r="H61" s="106"/>
      <c r="I61" s="38"/>
      <c r="J61" s="38"/>
      <c r="K61" s="102"/>
      <c r="L61" s="38"/>
      <c r="M61" s="100"/>
      <c r="N61" s="38"/>
      <c r="O61" s="101"/>
      <c r="P61" s="38"/>
      <c r="Q61" s="106"/>
      <c r="R61" s="102"/>
      <c r="S61" s="38"/>
      <c r="T61" s="100"/>
      <c r="U61" s="38"/>
      <c r="V61" s="101"/>
      <c r="W61" s="38"/>
      <c r="X61" s="106"/>
    </row>
    <row r="62" spans="1:24" ht="15.75" thickBot="1" x14ac:dyDescent="0.3">
      <c r="A62" s="40" t="s">
        <v>60</v>
      </c>
      <c r="B62" s="102"/>
      <c r="C62" s="39"/>
      <c r="D62" s="100"/>
      <c r="E62" s="39"/>
      <c r="F62" s="101"/>
      <c r="G62" s="39"/>
      <c r="H62" s="106"/>
      <c r="I62" s="39"/>
      <c r="J62" s="39"/>
      <c r="K62" s="102"/>
      <c r="L62" s="39"/>
      <c r="M62" s="100"/>
      <c r="N62" s="39">
        <v>2</v>
      </c>
      <c r="O62" s="101">
        <v>1</v>
      </c>
      <c r="P62" s="39"/>
      <c r="Q62" s="106">
        <v>1</v>
      </c>
      <c r="R62" s="102"/>
      <c r="S62" s="39"/>
      <c r="T62" s="100"/>
      <c r="U62" s="39"/>
      <c r="V62" s="101"/>
      <c r="W62" s="39"/>
      <c r="X62" s="106"/>
    </row>
    <row r="63" spans="1:24" ht="15.75" thickBot="1" x14ac:dyDescent="0.3">
      <c r="A63" s="40" t="s">
        <v>61</v>
      </c>
      <c r="B63" s="102"/>
      <c r="C63" s="39"/>
      <c r="D63" s="100"/>
      <c r="E63" s="39">
        <v>3</v>
      </c>
      <c r="F63" s="101"/>
      <c r="G63" s="39"/>
      <c r="H63" s="106"/>
      <c r="I63" s="39"/>
      <c r="J63" s="39"/>
      <c r="K63" s="102"/>
      <c r="L63" s="39"/>
      <c r="M63" s="100"/>
      <c r="N63" s="39"/>
      <c r="O63" s="101"/>
      <c r="P63" s="39"/>
      <c r="Q63" s="106"/>
      <c r="R63" s="102"/>
      <c r="S63" s="39"/>
      <c r="T63" s="100"/>
      <c r="U63" s="39"/>
      <c r="V63" s="101"/>
      <c r="W63" s="39"/>
      <c r="X63" s="106"/>
    </row>
    <row r="64" spans="1:24" ht="15.75" thickBot="1" x14ac:dyDescent="0.3">
      <c r="A64" s="40" t="s">
        <v>62</v>
      </c>
      <c r="B64" s="102"/>
      <c r="C64" s="39"/>
      <c r="D64" s="100">
        <v>1</v>
      </c>
      <c r="E64" s="39">
        <v>2</v>
      </c>
      <c r="F64" s="101"/>
      <c r="G64" s="39"/>
      <c r="H64" s="106"/>
      <c r="I64" s="39"/>
      <c r="J64" s="39"/>
      <c r="K64" s="102"/>
      <c r="L64" s="39"/>
      <c r="M64" s="100"/>
      <c r="N64" s="39">
        <v>1</v>
      </c>
      <c r="O64" s="101">
        <v>2</v>
      </c>
      <c r="P64" s="39"/>
      <c r="Q64" s="106"/>
      <c r="R64" s="102">
        <v>2</v>
      </c>
      <c r="S64" s="39"/>
      <c r="T64" s="100"/>
      <c r="U64" s="39">
        <v>3</v>
      </c>
      <c r="V64" s="101"/>
      <c r="W64" s="39"/>
      <c r="X64" s="106"/>
    </row>
    <row r="65" spans="1:24" ht="16.5" thickBot="1" x14ac:dyDescent="0.3">
      <c r="A65" s="35" t="s">
        <v>5</v>
      </c>
      <c r="B65" s="36">
        <f>SUM(B70,B69,B68,B67,B66)</f>
        <v>0</v>
      </c>
      <c r="C65" s="36">
        <f t="shared" ref="C65:X65" si="12">SUM(C70,C69,C68,C67,C66)</f>
        <v>2</v>
      </c>
      <c r="D65" s="36">
        <f t="shared" si="12"/>
        <v>6</v>
      </c>
      <c r="E65" s="36">
        <f t="shared" si="12"/>
        <v>5</v>
      </c>
      <c r="F65" s="36">
        <f t="shared" si="12"/>
        <v>7</v>
      </c>
      <c r="G65" s="36">
        <f t="shared" si="12"/>
        <v>0</v>
      </c>
      <c r="H65" s="36">
        <f t="shared" si="12"/>
        <v>9</v>
      </c>
      <c r="I65" s="36">
        <f t="shared" si="12"/>
        <v>0</v>
      </c>
      <c r="J65" s="36">
        <f t="shared" si="12"/>
        <v>0</v>
      </c>
      <c r="K65" s="36">
        <f t="shared" si="12"/>
        <v>2</v>
      </c>
      <c r="L65" s="36">
        <f t="shared" si="12"/>
        <v>1</v>
      </c>
      <c r="M65" s="36">
        <f t="shared" si="12"/>
        <v>1</v>
      </c>
      <c r="N65" s="36">
        <f t="shared" si="12"/>
        <v>3</v>
      </c>
      <c r="O65" s="36">
        <f t="shared" si="12"/>
        <v>1</v>
      </c>
      <c r="P65" s="36">
        <f t="shared" si="12"/>
        <v>3</v>
      </c>
      <c r="Q65" s="36">
        <f t="shared" si="12"/>
        <v>6</v>
      </c>
      <c r="R65" s="36">
        <f t="shared" si="12"/>
        <v>9</v>
      </c>
      <c r="S65" s="36">
        <f t="shared" si="12"/>
        <v>1</v>
      </c>
      <c r="T65" s="36">
        <f t="shared" si="12"/>
        <v>2</v>
      </c>
      <c r="U65" s="36">
        <f t="shared" si="12"/>
        <v>6</v>
      </c>
      <c r="V65" s="36">
        <f t="shared" si="12"/>
        <v>0</v>
      </c>
      <c r="W65" s="36">
        <f t="shared" si="12"/>
        <v>4</v>
      </c>
      <c r="X65" s="36">
        <f t="shared" si="12"/>
        <v>0</v>
      </c>
    </row>
    <row r="66" spans="1:24" ht="15.75" thickBot="1" x14ac:dyDescent="0.3">
      <c r="A66" s="40" t="s">
        <v>58</v>
      </c>
      <c r="B66" s="102"/>
      <c r="C66" s="38"/>
      <c r="D66" s="100"/>
      <c r="E66" s="38"/>
      <c r="F66" s="101"/>
      <c r="G66" s="38"/>
      <c r="H66" s="106"/>
      <c r="I66" s="38"/>
      <c r="J66" s="38"/>
      <c r="K66" s="102"/>
      <c r="L66" s="38"/>
      <c r="M66" s="100"/>
      <c r="N66" s="38"/>
      <c r="O66" s="101"/>
      <c r="P66" s="38"/>
      <c r="Q66" s="106"/>
      <c r="R66" s="102"/>
      <c r="S66" s="38"/>
      <c r="T66" s="100"/>
      <c r="U66" s="38"/>
      <c r="V66" s="101"/>
      <c r="W66" s="38"/>
      <c r="X66" s="106"/>
    </row>
    <row r="67" spans="1:24" ht="15.75" thickBot="1" x14ac:dyDescent="0.3">
      <c r="A67" s="40" t="s">
        <v>59</v>
      </c>
      <c r="B67" s="102"/>
      <c r="C67" s="38"/>
      <c r="D67" s="100"/>
      <c r="E67" s="38"/>
      <c r="F67" s="101">
        <v>1</v>
      </c>
      <c r="G67" s="38"/>
      <c r="H67" s="106"/>
      <c r="I67" s="38"/>
      <c r="J67" s="38"/>
      <c r="K67" s="102">
        <v>1</v>
      </c>
      <c r="L67" s="38"/>
      <c r="M67" s="100"/>
      <c r="N67" s="38"/>
      <c r="O67" s="101"/>
      <c r="P67" s="38"/>
      <c r="Q67" s="106"/>
      <c r="R67" s="102"/>
      <c r="S67" s="38"/>
      <c r="T67" s="100"/>
      <c r="U67" s="38"/>
      <c r="V67" s="101"/>
      <c r="W67" s="38"/>
      <c r="X67" s="106"/>
    </row>
    <row r="68" spans="1:24" ht="15.75" thickBot="1" x14ac:dyDescent="0.3">
      <c r="A68" s="40" t="s">
        <v>60</v>
      </c>
      <c r="B68" s="102"/>
      <c r="C68" s="39">
        <v>1</v>
      </c>
      <c r="D68" s="100">
        <v>2</v>
      </c>
      <c r="E68" s="39"/>
      <c r="F68" s="101"/>
      <c r="G68" s="39"/>
      <c r="H68" s="106">
        <v>1</v>
      </c>
      <c r="I68" s="39"/>
      <c r="J68" s="39"/>
      <c r="K68" s="102"/>
      <c r="L68" s="39">
        <v>1</v>
      </c>
      <c r="M68" s="100">
        <v>1</v>
      </c>
      <c r="N68" s="39">
        <v>1</v>
      </c>
      <c r="O68" s="101">
        <v>1</v>
      </c>
      <c r="P68" s="39">
        <v>1</v>
      </c>
      <c r="Q68" s="106">
        <v>1</v>
      </c>
      <c r="R68" s="102">
        <v>2</v>
      </c>
      <c r="S68" s="39"/>
      <c r="T68" s="100"/>
      <c r="U68" s="39">
        <v>1</v>
      </c>
      <c r="V68" s="101"/>
      <c r="W68" s="39"/>
      <c r="X68" s="106"/>
    </row>
    <row r="69" spans="1:24" ht="16.5" customHeight="1" thickBot="1" x14ac:dyDescent="0.3">
      <c r="A69" s="40" t="s">
        <v>61</v>
      </c>
      <c r="B69" s="102"/>
      <c r="C69" s="39"/>
      <c r="D69" s="100">
        <v>1</v>
      </c>
      <c r="E69" s="39">
        <v>3</v>
      </c>
      <c r="F69" s="101">
        <v>4</v>
      </c>
      <c r="G69" s="39"/>
      <c r="H69" s="106">
        <v>4</v>
      </c>
      <c r="I69" s="39"/>
      <c r="J69" s="39"/>
      <c r="K69" s="102">
        <v>1</v>
      </c>
      <c r="L69" s="39"/>
      <c r="M69" s="100"/>
      <c r="N69" s="39"/>
      <c r="O69" s="101"/>
      <c r="P69" s="39">
        <v>2</v>
      </c>
      <c r="Q69" s="106">
        <v>3</v>
      </c>
      <c r="R69" s="102">
        <v>3</v>
      </c>
      <c r="S69" s="39"/>
      <c r="T69" s="100">
        <v>1</v>
      </c>
      <c r="U69" s="39">
        <v>2</v>
      </c>
      <c r="V69" s="101"/>
      <c r="W69" s="39"/>
      <c r="X69" s="106"/>
    </row>
    <row r="70" spans="1:24" ht="15.75" thickBot="1" x14ac:dyDescent="0.3">
      <c r="A70" s="40" t="s">
        <v>62</v>
      </c>
      <c r="B70" s="102"/>
      <c r="C70" s="39">
        <v>1</v>
      </c>
      <c r="D70" s="100">
        <v>3</v>
      </c>
      <c r="E70" s="39">
        <v>2</v>
      </c>
      <c r="F70" s="101">
        <v>2</v>
      </c>
      <c r="G70" s="39"/>
      <c r="H70" s="106">
        <v>4</v>
      </c>
      <c r="I70" s="39"/>
      <c r="J70" s="39"/>
      <c r="K70" s="102"/>
      <c r="L70" s="39"/>
      <c r="M70" s="100"/>
      <c r="N70" s="39">
        <v>2</v>
      </c>
      <c r="O70" s="101"/>
      <c r="P70" s="39"/>
      <c r="Q70" s="106">
        <v>2</v>
      </c>
      <c r="R70" s="102">
        <v>4</v>
      </c>
      <c r="S70" s="39">
        <v>1</v>
      </c>
      <c r="T70" s="100">
        <v>1</v>
      </c>
      <c r="U70" s="39">
        <v>3</v>
      </c>
      <c r="V70" s="101"/>
      <c r="W70" s="39">
        <v>4</v>
      </c>
      <c r="X70" s="106"/>
    </row>
    <row r="71" spans="1:24" ht="16.5" thickBot="1" x14ac:dyDescent="0.3">
      <c r="A71" s="35" t="s">
        <v>6</v>
      </c>
      <c r="B71" s="36">
        <f>SUM(B76,B75,B74,B73,B72)</f>
        <v>5</v>
      </c>
      <c r="C71" s="36">
        <f t="shared" ref="C71:X71" si="13">SUM(C76,C75,C74,C73,C72)</f>
        <v>35</v>
      </c>
      <c r="D71" s="36">
        <f t="shared" si="13"/>
        <v>28</v>
      </c>
      <c r="E71" s="36">
        <f t="shared" si="13"/>
        <v>27</v>
      </c>
      <c r="F71" s="36">
        <f t="shared" si="13"/>
        <v>40</v>
      </c>
      <c r="G71" s="36">
        <f t="shared" si="13"/>
        <v>4</v>
      </c>
      <c r="H71" s="36">
        <f t="shared" si="13"/>
        <v>20</v>
      </c>
      <c r="I71" s="36">
        <f t="shared" si="13"/>
        <v>1</v>
      </c>
      <c r="J71" s="36">
        <f t="shared" si="13"/>
        <v>1</v>
      </c>
      <c r="K71" s="36">
        <f t="shared" si="13"/>
        <v>19</v>
      </c>
      <c r="L71" s="36">
        <f t="shared" si="13"/>
        <v>8</v>
      </c>
      <c r="M71" s="36">
        <f t="shared" si="13"/>
        <v>6</v>
      </c>
      <c r="N71" s="36">
        <f t="shared" si="13"/>
        <v>11</v>
      </c>
      <c r="O71" s="36">
        <f t="shared" si="13"/>
        <v>10</v>
      </c>
      <c r="P71" s="36">
        <f t="shared" si="13"/>
        <v>11</v>
      </c>
      <c r="Q71" s="36">
        <f t="shared" si="13"/>
        <v>50</v>
      </c>
      <c r="R71" s="36">
        <f t="shared" si="13"/>
        <v>56</v>
      </c>
      <c r="S71" s="36">
        <f t="shared" si="13"/>
        <v>14</v>
      </c>
      <c r="T71" s="36">
        <f t="shared" si="13"/>
        <v>22</v>
      </c>
      <c r="U71" s="36">
        <f t="shared" si="13"/>
        <v>50</v>
      </c>
      <c r="V71" s="36">
        <f t="shared" si="13"/>
        <v>10</v>
      </c>
      <c r="W71" s="36">
        <f t="shared" si="13"/>
        <v>24</v>
      </c>
      <c r="X71" s="36">
        <f t="shared" si="13"/>
        <v>5</v>
      </c>
    </row>
    <row r="72" spans="1:24" ht="15.75" thickBot="1" x14ac:dyDescent="0.3">
      <c r="A72" s="40" t="s">
        <v>58</v>
      </c>
      <c r="B72" s="102">
        <v>3</v>
      </c>
      <c r="C72" s="38"/>
      <c r="D72" s="100"/>
      <c r="E72" s="38"/>
      <c r="F72" s="101"/>
      <c r="G72" s="38"/>
      <c r="H72" s="106"/>
      <c r="I72" s="38"/>
      <c r="J72" s="38"/>
      <c r="K72" s="102">
        <v>4</v>
      </c>
      <c r="L72" s="38"/>
      <c r="M72" s="100"/>
      <c r="N72" s="38"/>
      <c r="O72" s="101"/>
      <c r="P72" s="38"/>
      <c r="Q72" s="106"/>
      <c r="R72" s="102"/>
      <c r="S72" s="38"/>
      <c r="T72" s="100"/>
      <c r="U72" s="38"/>
      <c r="V72" s="101"/>
      <c r="W72" s="38"/>
      <c r="X72" s="106"/>
    </row>
    <row r="73" spans="1:24" ht="15.75" thickBot="1" x14ac:dyDescent="0.3">
      <c r="A73" s="40" t="s">
        <v>59</v>
      </c>
      <c r="B73" s="102"/>
      <c r="C73" s="38"/>
      <c r="D73" s="100"/>
      <c r="E73" s="38"/>
      <c r="F73" s="101">
        <v>10</v>
      </c>
      <c r="G73" s="38"/>
      <c r="H73" s="106"/>
      <c r="I73" s="38"/>
      <c r="J73" s="38"/>
      <c r="K73" s="102">
        <v>5</v>
      </c>
      <c r="L73" s="38"/>
      <c r="M73" s="100"/>
      <c r="N73" s="38"/>
      <c r="O73" s="101"/>
      <c r="P73" s="38"/>
      <c r="Q73" s="106"/>
      <c r="R73" s="102"/>
      <c r="S73" s="38"/>
      <c r="T73" s="100"/>
      <c r="U73" s="38"/>
      <c r="V73" s="101"/>
      <c r="W73" s="38"/>
      <c r="X73" s="106"/>
    </row>
    <row r="74" spans="1:24" ht="15.75" thickBot="1" x14ac:dyDescent="0.3">
      <c r="A74" s="40" t="s">
        <v>60</v>
      </c>
      <c r="B74" s="102"/>
      <c r="C74" s="39">
        <v>10</v>
      </c>
      <c r="D74" s="100">
        <v>6</v>
      </c>
      <c r="E74" s="39">
        <v>6</v>
      </c>
      <c r="F74" s="101">
        <v>14</v>
      </c>
      <c r="G74" s="39">
        <v>2</v>
      </c>
      <c r="H74" s="106">
        <v>2</v>
      </c>
      <c r="I74" s="39">
        <v>1</v>
      </c>
      <c r="J74" s="39"/>
      <c r="K74" s="102">
        <v>1</v>
      </c>
      <c r="L74" s="39">
        <v>2</v>
      </c>
      <c r="M74" s="100">
        <v>2</v>
      </c>
      <c r="N74" s="39">
        <v>3</v>
      </c>
      <c r="O74" s="101">
        <v>3</v>
      </c>
      <c r="P74" s="39">
        <v>4</v>
      </c>
      <c r="Q74" s="106">
        <v>26</v>
      </c>
      <c r="R74" s="102">
        <v>14</v>
      </c>
      <c r="S74" s="39">
        <v>3</v>
      </c>
      <c r="T74" s="100">
        <v>2</v>
      </c>
      <c r="U74" s="39">
        <v>9</v>
      </c>
      <c r="V74" s="101">
        <v>5</v>
      </c>
      <c r="W74" s="39">
        <v>6</v>
      </c>
      <c r="X74" s="106">
        <v>1</v>
      </c>
    </row>
    <row r="75" spans="1:24" ht="15.75" thickBot="1" x14ac:dyDescent="0.3">
      <c r="A75" s="40" t="s">
        <v>61</v>
      </c>
      <c r="B75" s="102">
        <v>2</v>
      </c>
      <c r="C75" s="39">
        <v>11</v>
      </c>
      <c r="D75" s="100">
        <v>8</v>
      </c>
      <c r="E75" s="39">
        <v>9</v>
      </c>
      <c r="F75" s="101">
        <v>5</v>
      </c>
      <c r="G75" s="39">
        <v>1</v>
      </c>
      <c r="H75" s="106">
        <v>11</v>
      </c>
      <c r="I75" s="39"/>
      <c r="J75" s="39"/>
      <c r="K75" s="102">
        <v>5</v>
      </c>
      <c r="L75" s="39">
        <v>5</v>
      </c>
      <c r="M75" s="100">
        <v>2</v>
      </c>
      <c r="N75" s="39">
        <v>3</v>
      </c>
      <c r="O75" s="101">
        <v>3</v>
      </c>
      <c r="P75" s="39">
        <v>2</v>
      </c>
      <c r="Q75" s="106">
        <v>13</v>
      </c>
      <c r="R75" s="102">
        <v>23</v>
      </c>
      <c r="S75" s="39">
        <v>6</v>
      </c>
      <c r="T75" s="100">
        <v>3</v>
      </c>
      <c r="U75" s="39">
        <v>8</v>
      </c>
      <c r="V75" s="101">
        <v>2</v>
      </c>
      <c r="W75" s="39">
        <v>3</v>
      </c>
      <c r="X75" s="106">
        <v>2</v>
      </c>
    </row>
    <row r="76" spans="1:24" ht="15.75" thickBot="1" x14ac:dyDescent="0.3">
      <c r="A76" s="40" t="s">
        <v>62</v>
      </c>
      <c r="B76" s="102"/>
      <c r="C76" s="39">
        <v>14</v>
      </c>
      <c r="D76" s="100">
        <v>14</v>
      </c>
      <c r="E76" s="39">
        <v>12</v>
      </c>
      <c r="F76" s="101">
        <v>11</v>
      </c>
      <c r="G76" s="39">
        <v>1</v>
      </c>
      <c r="H76" s="106">
        <v>7</v>
      </c>
      <c r="I76" s="39"/>
      <c r="J76" s="39">
        <v>1</v>
      </c>
      <c r="K76" s="102">
        <v>4</v>
      </c>
      <c r="L76" s="39">
        <v>1</v>
      </c>
      <c r="M76" s="100">
        <v>2</v>
      </c>
      <c r="N76" s="39">
        <v>5</v>
      </c>
      <c r="O76" s="101">
        <v>4</v>
      </c>
      <c r="P76" s="39">
        <v>5</v>
      </c>
      <c r="Q76" s="106">
        <v>11</v>
      </c>
      <c r="R76" s="102">
        <v>19</v>
      </c>
      <c r="S76" s="39">
        <v>5</v>
      </c>
      <c r="T76" s="100">
        <v>17</v>
      </c>
      <c r="U76" s="39">
        <v>33</v>
      </c>
      <c r="V76" s="101">
        <v>3</v>
      </c>
      <c r="W76" s="39">
        <v>15</v>
      </c>
      <c r="X76" s="106">
        <v>2</v>
      </c>
    </row>
    <row r="77" spans="1:24" ht="16.5" thickBot="1" x14ac:dyDescent="0.3">
      <c r="A77" s="35" t="s">
        <v>7</v>
      </c>
      <c r="B77" s="36">
        <f>SUM(B82,B81,B80,B79,B78)</f>
        <v>1</v>
      </c>
      <c r="C77" s="36">
        <f t="shared" ref="C77:W77" si="14">SUM(C82,C81,C80,C79,C78)</f>
        <v>0</v>
      </c>
      <c r="D77" s="36">
        <f t="shared" si="14"/>
        <v>3</v>
      </c>
      <c r="E77" s="36">
        <f t="shared" si="14"/>
        <v>4</v>
      </c>
      <c r="F77" s="36">
        <f t="shared" si="14"/>
        <v>1</v>
      </c>
      <c r="G77" s="36">
        <f t="shared" si="14"/>
        <v>0</v>
      </c>
      <c r="H77" s="36">
        <f t="shared" si="14"/>
        <v>0</v>
      </c>
      <c r="I77" s="36">
        <f t="shared" si="14"/>
        <v>0</v>
      </c>
      <c r="J77" s="36">
        <f t="shared" si="14"/>
        <v>0</v>
      </c>
      <c r="K77" s="36">
        <f t="shared" si="14"/>
        <v>0</v>
      </c>
      <c r="L77" s="36">
        <f t="shared" si="14"/>
        <v>0</v>
      </c>
      <c r="M77" s="36">
        <f t="shared" si="14"/>
        <v>4</v>
      </c>
      <c r="N77" s="36">
        <f t="shared" si="14"/>
        <v>2</v>
      </c>
      <c r="O77" s="36">
        <f t="shared" si="14"/>
        <v>2</v>
      </c>
      <c r="P77" s="36">
        <f t="shared" si="14"/>
        <v>2</v>
      </c>
      <c r="Q77" s="36">
        <f t="shared" si="14"/>
        <v>4</v>
      </c>
      <c r="R77" s="36">
        <f t="shared" si="14"/>
        <v>1</v>
      </c>
      <c r="S77" s="36">
        <f>SUM(S82,S81,S80,S79,S78)</f>
        <v>0</v>
      </c>
      <c r="T77" s="36">
        <f t="shared" si="14"/>
        <v>0</v>
      </c>
      <c r="U77" s="36">
        <f t="shared" si="14"/>
        <v>5</v>
      </c>
      <c r="V77" s="36">
        <f t="shared" si="14"/>
        <v>2</v>
      </c>
      <c r="W77" s="36">
        <f t="shared" si="14"/>
        <v>1</v>
      </c>
      <c r="X77" s="36">
        <f>SUM(X82,X81,X80,X79,X78)</f>
        <v>0</v>
      </c>
    </row>
    <row r="78" spans="1:24" ht="15.75" thickBot="1" x14ac:dyDescent="0.3">
      <c r="A78" s="40" t="s">
        <v>58</v>
      </c>
      <c r="B78" s="102"/>
      <c r="C78" s="38"/>
      <c r="D78" s="100"/>
      <c r="E78" s="38"/>
      <c r="F78" s="101"/>
      <c r="G78" s="38"/>
      <c r="H78" s="106"/>
      <c r="I78" s="38"/>
      <c r="J78" s="38"/>
      <c r="K78" s="102"/>
      <c r="L78" s="38"/>
      <c r="M78" s="100"/>
      <c r="N78" s="38"/>
      <c r="O78" s="101"/>
      <c r="P78" s="38"/>
      <c r="Q78" s="106"/>
      <c r="R78" s="102"/>
      <c r="S78" s="38"/>
      <c r="T78" s="100"/>
      <c r="U78" s="38"/>
      <c r="V78" s="101"/>
      <c r="W78" s="38"/>
      <c r="X78" s="106"/>
    </row>
    <row r="79" spans="1:24" ht="15.75" thickBot="1" x14ac:dyDescent="0.3">
      <c r="A79" s="40" t="s">
        <v>59</v>
      </c>
      <c r="B79" s="102"/>
      <c r="C79" s="38"/>
      <c r="D79" s="100"/>
      <c r="E79" s="38"/>
      <c r="F79" s="101">
        <v>1</v>
      </c>
      <c r="G79" s="38"/>
      <c r="H79" s="106"/>
      <c r="I79" s="38"/>
      <c r="J79" s="38"/>
      <c r="K79" s="102"/>
      <c r="L79" s="38"/>
      <c r="M79" s="100"/>
      <c r="N79" s="38"/>
      <c r="O79" s="101"/>
      <c r="P79" s="38"/>
      <c r="Q79" s="106"/>
      <c r="R79" s="102"/>
      <c r="S79" s="38"/>
      <c r="T79" s="100"/>
      <c r="U79" s="38"/>
      <c r="V79" s="101"/>
      <c r="W79" s="38"/>
      <c r="X79" s="106"/>
    </row>
    <row r="80" spans="1:24" ht="15.75" thickBot="1" x14ac:dyDescent="0.3">
      <c r="A80" s="40" t="s">
        <v>60</v>
      </c>
      <c r="B80" s="102">
        <v>1</v>
      </c>
      <c r="C80" s="39"/>
      <c r="D80" s="100">
        <v>1</v>
      </c>
      <c r="E80" s="39">
        <v>2</v>
      </c>
      <c r="F80" s="101"/>
      <c r="G80" s="39"/>
      <c r="H80" s="106"/>
      <c r="I80" s="39"/>
      <c r="J80" s="39"/>
      <c r="K80" s="102"/>
      <c r="L80" s="39"/>
      <c r="M80" s="100"/>
      <c r="N80" s="39"/>
      <c r="O80" s="101"/>
      <c r="P80" s="39">
        <v>1</v>
      </c>
      <c r="Q80" s="106">
        <v>1</v>
      </c>
      <c r="R80" s="102"/>
      <c r="S80" s="39"/>
      <c r="T80" s="100"/>
      <c r="U80" s="39">
        <v>2</v>
      </c>
      <c r="V80" s="101"/>
      <c r="W80" s="39"/>
      <c r="X80" s="106"/>
    </row>
    <row r="81" spans="1:24" ht="15.75" thickBot="1" x14ac:dyDescent="0.3">
      <c r="A81" s="40" t="s">
        <v>61</v>
      </c>
      <c r="B81" s="102"/>
      <c r="C81" s="39"/>
      <c r="D81" s="100"/>
      <c r="E81" s="39">
        <v>1</v>
      </c>
      <c r="F81" s="101"/>
      <c r="G81" s="39"/>
      <c r="H81" s="106"/>
      <c r="I81" s="39"/>
      <c r="J81" s="39"/>
      <c r="K81" s="102"/>
      <c r="L81" s="39"/>
      <c r="M81" s="100">
        <v>3</v>
      </c>
      <c r="N81" s="39">
        <v>1</v>
      </c>
      <c r="O81" s="101">
        <v>2</v>
      </c>
      <c r="P81" s="39"/>
      <c r="Q81" s="106">
        <v>1</v>
      </c>
      <c r="R81" s="102"/>
      <c r="S81" s="39"/>
      <c r="T81" s="100"/>
      <c r="U81" s="39">
        <v>1</v>
      </c>
      <c r="V81" s="101">
        <v>2</v>
      </c>
      <c r="W81" s="39"/>
      <c r="X81" s="106"/>
    </row>
    <row r="82" spans="1:24" ht="15.75" thickBot="1" x14ac:dyDescent="0.3">
      <c r="A82" s="40" t="s">
        <v>62</v>
      </c>
      <c r="B82" s="102"/>
      <c r="C82" s="39"/>
      <c r="D82" s="100">
        <v>2</v>
      </c>
      <c r="E82" s="39">
        <v>1</v>
      </c>
      <c r="F82" s="101"/>
      <c r="G82" s="39"/>
      <c r="H82" s="106"/>
      <c r="I82" s="39"/>
      <c r="J82" s="39"/>
      <c r="K82" s="102"/>
      <c r="L82" s="39"/>
      <c r="M82" s="100">
        <v>1</v>
      </c>
      <c r="N82" s="39">
        <v>1</v>
      </c>
      <c r="O82" s="101"/>
      <c r="P82" s="39">
        <v>1</v>
      </c>
      <c r="Q82" s="106">
        <v>2</v>
      </c>
      <c r="R82" s="102">
        <v>1</v>
      </c>
      <c r="S82" s="39"/>
      <c r="T82" s="100"/>
      <c r="U82" s="39">
        <v>2</v>
      </c>
      <c r="V82" s="101"/>
      <c r="W82" s="39">
        <v>1</v>
      </c>
      <c r="X82" s="106"/>
    </row>
    <row r="83" spans="1:24" ht="16.5" thickBot="1" x14ac:dyDescent="0.3">
      <c r="A83" s="35" t="s">
        <v>65</v>
      </c>
      <c r="B83" s="36">
        <f>SUM(B88,B87,B86,B85,B84)</f>
        <v>0</v>
      </c>
      <c r="C83" s="36">
        <f t="shared" ref="C83:X83" si="15">SUM(C88,C87,C86,C85,C84)</f>
        <v>0</v>
      </c>
      <c r="D83" s="36">
        <f t="shared" si="15"/>
        <v>0</v>
      </c>
      <c r="E83" s="36">
        <f t="shared" si="15"/>
        <v>0</v>
      </c>
      <c r="F83" s="36">
        <f t="shared" si="15"/>
        <v>0</v>
      </c>
      <c r="G83" s="36">
        <f t="shared" si="15"/>
        <v>0</v>
      </c>
      <c r="H83" s="36">
        <f t="shared" si="15"/>
        <v>0</v>
      </c>
      <c r="I83" s="36">
        <f t="shared" si="15"/>
        <v>0</v>
      </c>
      <c r="J83" s="36">
        <f t="shared" si="15"/>
        <v>0</v>
      </c>
      <c r="K83" s="36">
        <f t="shared" si="15"/>
        <v>0</v>
      </c>
      <c r="L83" s="36">
        <f t="shared" si="15"/>
        <v>0</v>
      </c>
      <c r="M83" s="36">
        <f t="shared" si="15"/>
        <v>0</v>
      </c>
      <c r="N83" s="36">
        <f t="shared" si="15"/>
        <v>0</v>
      </c>
      <c r="O83" s="36">
        <f t="shared" si="15"/>
        <v>0</v>
      </c>
      <c r="P83" s="36">
        <f t="shared" si="15"/>
        <v>0</v>
      </c>
      <c r="Q83" s="36">
        <f t="shared" si="15"/>
        <v>0</v>
      </c>
      <c r="R83" s="36">
        <f t="shared" si="15"/>
        <v>0</v>
      </c>
      <c r="S83" s="36">
        <f t="shared" si="15"/>
        <v>0</v>
      </c>
      <c r="T83" s="36">
        <f t="shared" si="15"/>
        <v>0</v>
      </c>
      <c r="U83" s="36">
        <v>3</v>
      </c>
      <c r="V83" s="36">
        <f t="shared" si="15"/>
        <v>0</v>
      </c>
      <c r="W83" s="36">
        <f t="shared" si="15"/>
        <v>0</v>
      </c>
      <c r="X83" s="36">
        <f t="shared" si="15"/>
        <v>0</v>
      </c>
    </row>
    <row r="84" spans="1:24" ht="15.75" thickBot="1" x14ac:dyDescent="0.3">
      <c r="A84" s="40" t="s">
        <v>58</v>
      </c>
      <c r="B84" s="102"/>
      <c r="C84" s="38"/>
      <c r="D84" s="100"/>
      <c r="E84" s="38"/>
      <c r="F84" s="101"/>
      <c r="G84" s="38"/>
      <c r="H84" s="106"/>
      <c r="I84" s="38"/>
      <c r="J84" s="38"/>
      <c r="K84" s="102"/>
      <c r="L84" s="38"/>
      <c r="M84" s="100"/>
      <c r="N84" s="38"/>
      <c r="O84" s="101"/>
      <c r="P84" s="38"/>
      <c r="Q84" s="106"/>
      <c r="R84" s="102"/>
      <c r="S84" s="38"/>
      <c r="T84" s="100"/>
      <c r="U84" s="38"/>
      <c r="V84" s="101"/>
      <c r="W84" s="38"/>
      <c r="X84" s="106"/>
    </row>
    <row r="85" spans="1:24" ht="15.75" thickBot="1" x14ac:dyDescent="0.3">
      <c r="A85" s="40" t="s">
        <v>59</v>
      </c>
      <c r="B85" s="102"/>
      <c r="C85" s="38"/>
      <c r="D85" s="100"/>
      <c r="E85" s="38"/>
      <c r="F85" s="101"/>
      <c r="G85" s="38"/>
      <c r="H85" s="106"/>
      <c r="I85" s="38"/>
      <c r="J85" s="38"/>
      <c r="K85" s="102"/>
      <c r="L85" s="38"/>
      <c r="M85" s="100"/>
      <c r="N85" s="38"/>
      <c r="O85" s="101"/>
      <c r="P85" s="38"/>
      <c r="Q85" s="106"/>
      <c r="R85" s="102"/>
      <c r="S85" s="38"/>
      <c r="T85" s="100"/>
      <c r="U85" s="38"/>
      <c r="V85" s="101"/>
      <c r="W85" s="38"/>
      <c r="X85" s="106"/>
    </row>
    <row r="86" spans="1:24" ht="15.75" thickBot="1" x14ac:dyDescent="0.3">
      <c r="A86" s="40" t="s">
        <v>60</v>
      </c>
      <c r="B86" s="102"/>
      <c r="C86" s="39"/>
      <c r="D86" s="100"/>
      <c r="E86" s="39"/>
      <c r="F86" s="101"/>
      <c r="G86" s="39"/>
      <c r="H86" s="106"/>
      <c r="I86" s="39"/>
      <c r="J86" s="39"/>
      <c r="K86" s="102"/>
      <c r="L86" s="39"/>
      <c r="M86" s="100"/>
      <c r="N86" s="39"/>
      <c r="O86" s="101"/>
      <c r="P86" s="39"/>
      <c r="Q86" s="106"/>
      <c r="R86" s="102"/>
      <c r="S86" s="39"/>
      <c r="T86" s="100"/>
      <c r="U86" s="39"/>
      <c r="V86" s="101"/>
      <c r="W86" s="39"/>
      <c r="X86" s="106"/>
    </row>
    <row r="87" spans="1:24" ht="15.75" thickBot="1" x14ac:dyDescent="0.3">
      <c r="A87" s="40" t="s">
        <v>61</v>
      </c>
      <c r="B87" s="102"/>
      <c r="C87" s="39"/>
      <c r="D87" s="100"/>
      <c r="E87" s="39"/>
      <c r="F87" s="101"/>
      <c r="G87" s="39"/>
      <c r="H87" s="106"/>
      <c r="I87" s="39"/>
      <c r="J87" s="39"/>
      <c r="K87" s="102"/>
      <c r="L87" s="39"/>
      <c r="M87" s="100"/>
      <c r="N87" s="39"/>
      <c r="O87" s="101"/>
      <c r="P87" s="39"/>
      <c r="Q87" s="106"/>
      <c r="R87" s="102"/>
      <c r="S87" s="39"/>
      <c r="T87" s="100"/>
      <c r="U87" s="39"/>
      <c r="V87" s="101"/>
      <c r="W87" s="39"/>
      <c r="X87" s="106"/>
    </row>
    <row r="88" spans="1:24" ht="15.75" thickBot="1" x14ac:dyDescent="0.3">
      <c r="A88" s="40" t="s">
        <v>62</v>
      </c>
      <c r="B88" s="102"/>
      <c r="C88" s="39"/>
      <c r="D88" s="100"/>
      <c r="E88" s="39"/>
      <c r="F88" s="101"/>
      <c r="G88" s="39"/>
      <c r="H88" s="106"/>
      <c r="I88" s="39"/>
      <c r="J88" s="39"/>
      <c r="K88" s="102"/>
      <c r="L88" s="39"/>
      <c r="M88" s="100"/>
      <c r="N88" s="39"/>
      <c r="O88" s="101"/>
      <c r="P88" s="39"/>
      <c r="Q88" s="106"/>
      <c r="R88" s="102"/>
      <c r="S88" s="39"/>
      <c r="T88" s="100"/>
      <c r="U88" s="39"/>
      <c r="V88" s="101"/>
      <c r="W88" s="39"/>
      <c r="X88" s="106"/>
    </row>
    <row r="89" spans="1:24" ht="16.5" thickBot="1" x14ac:dyDescent="0.3">
      <c r="A89" s="35" t="s">
        <v>48</v>
      </c>
      <c r="B89" s="36">
        <f>SUM(B94,B93,B92,B91,B90)</f>
        <v>2</v>
      </c>
      <c r="C89" s="36">
        <f t="shared" ref="C89:X89" si="16">SUM(C94,C93,C92,C91,C90)</f>
        <v>1</v>
      </c>
      <c r="D89" s="36">
        <f t="shared" si="16"/>
        <v>3</v>
      </c>
      <c r="E89" s="36">
        <f t="shared" si="16"/>
        <v>4</v>
      </c>
      <c r="F89" s="36">
        <f t="shared" si="16"/>
        <v>2</v>
      </c>
      <c r="G89" s="36">
        <f t="shared" si="16"/>
        <v>0</v>
      </c>
      <c r="H89" s="36">
        <f t="shared" si="16"/>
        <v>0</v>
      </c>
      <c r="I89" s="36">
        <f t="shared" si="16"/>
        <v>0</v>
      </c>
      <c r="J89" s="36">
        <f t="shared" si="16"/>
        <v>0</v>
      </c>
      <c r="K89" s="36">
        <f t="shared" si="16"/>
        <v>0</v>
      </c>
      <c r="L89" s="36">
        <f t="shared" si="16"/>
        <v>0</v>
      </c>
      <c r="M89" s="36">
        <f t="shared" si="16"/>
        <v>0</v>
      </c>
      <c r="N89" s="36">
        <f t="shared" si="16"/>
        <v>1</v>
      </c>
      <c r="O89" s="36">
        <f t="shared" si="16"/>
        <v>2</v>
      </c>
      <c r="P89" s="36">
        <f t="shared" si="16"/>
        <v>0</v>
      </c>
      <c r="Q89" s="36">
        <f t="shared" si="16"/>
        <v>1</v>
      </c>
      <c r="R89" s="36">
        <f t="shared" si="16"/>
        <v>6</v>
      </c>
      <c r="S89" s="36">
        <f t="shared" si="16"/>
        <v>0</v>
      </c>
      <c r="T89" s="36">
        <f t="shared" si="16"/>
        <v>0</v>
      </c>
      <c r="U89" s="36">
        <f t="shared" si="16"/>
        <v>2</v>
      </c>
      <c r="V89" s="36">
        <f t="shared" si="16"/>
        <v>0</v>
      </c>
      <c r="W89" s="36">
        <f t="shared" si="16"/>
        <v>0</v>
      </c>
      <c r="X89" s="36">
        <f t="shared" si="16"/>
        <v>0</v>
      </c>
    </row>
    <row r="90" spans="1:24" ht="15.75" thickBot="1" x14ac:dyDescent="0.3">
      <c r="A90" s="40" t="s">
        <v>58</v>
      </c>
      <c r="B90" s="102"/>
      <c r="C90" s="38"/>
      <c r="D90" s="100"/>
      <c r="E90" s="38"/>
      <c r="F90" s="101"/>
      <c r="G90" s="38"/>
      <c r="H90" s="106"/>
      <c r="I90" s="38"/>
      <c r="J90" s="38"/>
      <c r="K90" s="102"/>
      <c r="L90" s="38"/>
      <c r="M90" s="100"/>
      <c r="N90" s="38"/>
      <c r="O90" s="101"/>
      <c r="P90" s="38"/>
      <c r="Q90" s="106"/>
      <c r="R90" s="102"/>
      <c r="S90" s="38"/>
      <c r="T90" s="100"/>
      <c r="U90" s="38"/>
      <c r="V90" s="101"/>
      <c r="W90" s="38"/>
      <c r="X90" s="106"/>
    </row>
    <row r="91" spans="1:24" ht="15.75" thickBot="1" x14ac:dyDescent="0.3">
      <c r="A91" s="40" t="s">
        <v>59</v>
      </c>
      <c r="B91" s="102"/>
      <c r="C91" s="38"/>
      <c r="D91" s="100"/>
      <c r="E91" s="38"/>
      <c r="F91" s="101"/>
      <c r="G91" s="38"/>
      <c r="H91" s="106"/>
      <c r="I91" s="38"/>
      <c r="J91" s="38"/>
      <c r="K91" s="102"/>
      <c r="L91" s="38"/>
      <c r="M91" s="100"/>
      <c r="N91" s="38"/>
      <c r="O91" s="101"/>
      <c r="P91" s="38"/>
      <c r="Q91" s="106"/>
      <c r="R91" s="102"/>
      <c r="S91" s="38"/>
      <c r="T91" s="100"/>
      <c r="U91" s="38"/>
      <c r="V91" s="101"/>
      <c r="W91" s="38"/>
      <c r="X91" s="106"/>
    </row>
    <row r="92" spans="1:24" ht="15.75" thickBot="1" x14ac:dyDescent="0.3">
      <c r="A92" s="40" t="s">
        <v>60</v>
      </c>
      <c r="B92" s="102"/>
      <c r="C92" s="39"/>
      <c r="D92" s="100">
        <v>1</v>
      </c>
      <c r="E92" s="39">
        <v>2</v>
      </c>
      <c r="F92" s="101"/>
      <c r="G92" s="39"/>
      <c r="H92" s="106"/>
      <c r="I92" s="39"/>
      <c r="J92" s="39"/>
      <c r="K92" s="102"/>
      <c r="L92" s="39"/>
      <c r="M92" s="100"/>
      <c r="N92" s="39"/>
      <c r="O92" s="101">
        <v>1</v>
      </c>
      <c r="P92" s="39"/>
      <c r="Q92" s="106"/>
      <c r="R92" s="102"/>
      <c r="S92" s="39"/>
      <c r="T92" s="100"/>
      <c r="U92" s="39"/>
      <c r="V92" s="101"/>
      <c r="W92" s="39"/>
      <c r="X92" s="106"/>
    </row>
    <row r="93" spans="1:24" ht="15.75" thickBot="1" x14ac:dyDescent="0.3">
      <c r="A93" s="40" t="s">
        <v>61</v>
      </c>
      <c r="B93" s="102">
        <v>2</v>
      </c>
      <c r="C93" s="39"/>
      <c r="D93" s="100"/>
      <c r="E93" s="39">
        <v>1</v>
      </c>
      <c r="F93" s="101">
        <v>1</v>
      </c>
      <c r="G93" s="39"/>
      <c r="H93" s="106"/>
      <c r="I93" s="39"/>
      <c r="J93" s="39"/>
      <c r="K93" s="102"/>
      <c r="L93" s="39"/>
      <c r="M93" s="100"/>
      <c r="N93" s="39"/>
      <c r="O93" s="101"/>
      <c r="P93" s="39"/>
      <c r="Q93" s="106"/>
      <c r="R93" s="102">
        <v>4</v>
      </c>
      <c r="S93" s="39"/>
      <c r="T93" s="100"/>
      <c r="U93" s="39">
        <v>1</v>
      </c>
      <c r="V93" s="101"/>
      <c r="W93" s="39"/>
      <c r="X93" s="106"/>
    </row>
    <row r="94" spans="1:24" ht="15.75" thickBot="1" x14ac:dyDescent="0.3">
      <c r="A94" s="40" t="s">
        <v>62</v>
      </c>
      <c r="B94" s="102"/>
      <c r="C94" s="39">
        <v>1</v>
      </c>
      <c r="D94" s="100">
        <v>2</v>
      </c>
      <c r="E94" s="39">
        <v>1</v>
      </c>
      <c r="F94" s="101">
        <v>1</v>
      </c>
      <c r="G94" s="39"/>
      <c r="H94" s="106"/>
      <c r="I94" s="39"/>
      <c r="J94" s="39"/>
      <c r="K94" s="102"/>
      <c r="L94" s="39"/>
      <c r="M94" s="100"/>
      <c r="N94" s="39">
        <v>1</v>
      </c>
      <c r="O94" s="101">
        <v>1</v>
      </c>
      <c r="P94" s="39"/>
      <c r="Q94" s="106">
        <v>1</v>
      </c>
      <c r="R94" s="102">
        <v>2</v>
      </c>
      <c r="S94" s="39"/>
      <c r="T94" s="100"/>
      <c r="U94" s="39">
        <v>1</v>
      </c>
      <c r="V94" s="101"/>
      <c r="W94" s="39"/>
      <c r="X94" s="106"/>
    </row>
    <row r="95" spans="1:24" ht="16.5" thickBot="1" x14ac:dyDescent="0.3">
      <c r="A95" s="35" t="s">
        <v>9</v>
      </c>
      <c r="B95" s="36">
        <f>SUM(B100,B99,B98,B97,B96)</f>
        <v>0</v>
      </c>
      <c r="C95" s="36">
        <f t="shared" ref="C95:X95" si="17">SUM(C100,C99,C98,C97,C96)</f>
        <v>0</v>
      </c>
      <c r="D95" s="36">
        <f t="shared" si="17"/>
        <v>4</v>
      </c>
      <c r="E95" s="36">
        <f t="shared" si="17"/>
        <v>7</v>
      </c>
      <c r="F95" s="36">
        <f t="shared" si="17"/>
        <v>5</v>
      </c>
      <c r="G95" s="36">
        <f t="shared" si="17"/>
        <v>0</v>
      </c>
      <c r="H95" s="36">
        <f t="shared" si="17"/>
        <v>1</v>
      </c>
      <c r="I95" s="36">
        <f t="shared" si="17"/>
        <v>0</v>
      </c>
      <c r="J95" s="36">
        <f t="shared" si="17"/>
        <v>1</v>
      </c>
      <c r="K95" s="36">
        <f t="shared" si="17"/>
        <v>1</v>
      </c>
      <c r="L95" s="36">
        <f t="shared" si="17"/>
        <v>0</v>
      </c>
      <c r="M95" s="36">
        <f t="shared" si="17"/>
        <v>2</v>
      </c>
      <c r="N95" s="36">
        <f t="shared" si="17"/>
        <v>1</v>
      </c>
      <c r="O95" s="36">
        <f t="shared" si="17"/>
        <v>3</v>
      </c>
      <c r="P95" s="36">
        <f t="shared" si="17"/>
        <v>0</v>
      </c>
      <c r="Q95" s="36">
        <f t="shared" si="17"/>
        <v>0</v>
      </c>
      <c r="R95" s="36">
        <f t="shared" si="17"/>
        <v>7</v>
      </c>
      <c r="S95" s="36">
        <f t="shared" si="17"/>
        <v>0</v>
      </c>
      <c r="T95" s="36">
        <f t="shared" si="17"/>
        <v>0</v>
      </c>
      <c r="U95" s="36">
        <f t="shared" si="17"/>
        <v>6</v>
      </c>
      <c r="V95" s="36">
        <f t="shared" si="17"/>
        <v>0</v>
      </c>
      <c r="W95" s="36">
        <f t="shared" si="17"/>
        <v>1</v>
      </c>
      <c r="X95" s="36">
        <f t="shared" si="17"/>
        <v>0</v>
      </c>
    </row>
    <row r="96" spans="1:24" ht="15.75" thickBot="1" x14ac:dyDescent="0.3">
      <c r="A96" s="40" t="s">
        <v>58</v>
      </c>
      <c r="B96" s="146"/>
      <c r="C96" s="147"/>
      <c r="D96" s="148"/>
      <c r="E96" s="149"/>
      <c r="F96" s="150"/>
      <c r="G96" s="149"/>
      <c r="H96" s="151"/>
      <c r="I96" s="149"/>
      <c r="J96" s="149"/>
      <c r="K96" s="152">
        <v>1</v>
      </c>
      <c r="L96" s="149"/>
      <c r="M96" s="151"/>
      <c r="N96" s="149"/>
      <c r="O96" s="150"/>
      <c r="P96" s="149"/>
      <c r="Q96" s="151"/>
      <c r="R96" s="152"/>
      <c r="S96" s="149"/>
      <c r="T96" s="153"/>
      <c r="U96" s="149"/>
      <c r="V96" s="150"/>
      <c r="W96" s="149"/>
      <c r="X96" s="151"/>
    </row>
    <row r="97" spans="1:24" ht="15.75" thickBot="1" x14ac:dyDescent="0.3">
      <c r="A97" s="40" t="s">
        <v>59</v>
      </c>
      <c r="B97" s="146"/>
      <c r="C97" s="147"/>
      <c r="D97" s="148"/>
      <c r="E97" s="149"/>
      <c r="F97" s="150">
        <v>1</v>
      </c>
      <c r="G97" s="149"/>
      <c r="H97" s="151"/>
      <c r="I97" s="149"/>
      <c r="J97" s="149"/>
      <c r="K97" s="152"/>
      <c r="L97" s="149"/>
      <c r="M97" s="151"/>
      <c r="N97" s="149"/>
      <c r="O97" s="150"/>
      <c r="P97" s="149"/>
      <c r="Q97" s="151"/>
      <c r="R97" s="152"/>
      <c r="S97" s="149"/>
      <c r="T97" s="153"/>
      <c r="U97" s="149"/>
      <c r="V97" s="150"/>
      <c r="W97" s="149"/>
      <c r="X97" s="151"/>
    </row>
    <row r="98" spans="1:24" ht="15.75" thickBot="1" x14ac:dyDescent="0.3">
      <c r="A98" s="40" t="s">
        <v>60</v>
      </c>
      <c r="B98" s="146"/>
      <c r="C98" s="147"/>
      <c r="D98" s="148">
        <v>3</v>
      </c>
      <c r="E98" s="149">
        <v>6</v>
      </c>
      <c r="F98" s="150">
        <v>1</v>
      </c>
      <c r="G98" s="149"/>
      <c r="H98" s="151">
        <v>1</v>
      </c>
      <c r="I98" s="149"/>
      <c r="J98" s="149"/>
      <c r="K98" s="152"/>
      <c r="L98" s="149"/>
      <c r="M98" s="151">
        <v>1</v>
      </c>
      <c r="N98" s="149"/>
      <c r="O98" s="150"/>
      <c r="P98" s="149"/>
      <c r="Q98" s="151"/>
      <c r="R98" s="152">
        <v>1</v>
      </c>
      <c r="S98" s="149"/>
      <c r="T98" s="153"/>
      <c r="U98" s="149">
        <v>4</v>
      </c>
      <c r="V98" s="150"/>
      <c r="W98" s="149">
        <v>1</v>
      </c>
      <c r="X98" s="151"/>
    </row>
    <row r="99" spans="1:24" ht="15.75" thickBot="1" x14ac:dyDescent="0.3">
      <c r="A99" s="40" t="s">
        <v>61</v>
      </c>
      <c r="B99" s="146"/>
      <c r="C99" s="147"/>
      <c r="D99" s="148"/>
      <c r="E99" s="149"/>
      <c r="F99" s="150">
        <v>2</v>
      </c>
      <c r="G99" s="149"/>
      <c r="H99" s="151"/>
      <c r="I99" s="149"/>
      <c r="J99" s="149">
        <v>1</v>
      </c>
      <c r="K99" s="152"/>
      <c r="L99" s="149"/>
      <c r="M99" s="151"/>
      <c r="N99" s="149">
        <v>1</v>
      </c>
      <c r="O99" s="150">
        <v>1</v>
      </c>
      <c r="P99" s="149"/>
      <c r="Q99" s="151"/>
      <c r="R99" s="152">
        <v>4</v>
      </c>
      <c r="S99" s="149"/>
      <c r="T99" s="153"/>
      <c r="U99" s="149"/>
      <c r="V99" s="150"/>
      <c r="W99" s="149"/>
      <c r="X99" s="151"/>
    </row>
    <row r="100" spans="1:24" ht="15.75" thickBot="1" x14ac:dyDescent="0.3">
      <c r="A100" s="40" t="s">
        <v>62</v>
      </c>
      <c r="B100" s="146"/>
      <c r="C100" s="147"/>
      <c r="D100" s="148">
        <v>1</v>
      </c>
      <c r="E100" s="149">
        <v>1</v>
      </c>
      <c r="F100" s="150">
        <v>1</v>
      </c>
      <c r="G100" s="149"/>
      <c r="H100" s="151"/>
      <c r="I100" s="149"/>
      <c r="J100" s="149"/>
      <c r="K100" s="152"/>
      <c r="L100" s="149"/>
      <c r="M100" s="151">
        <v>1</v>
      </c>
      <c r="N100" s="149"/>
      <c r="O100" s="150">
        <v>2</v>
      </c>
      <c r="P100" s="149"/>
      <c r="Q100" s="151"/>
      <c r="R100" s="152">
        <v>2</v>
      </c>
      <c r="S100" s="149"/>
      <c r="T100" s="153"/>
      <c r="U100" s="149">
        <v>2</v>
      </c>
      <c r="V100" s="150"/>
      <c r="W100" s="149"/>
      <c r="X100" s="151"/>
    </row>
    <row r="101" spans="1:24" ht="16.5" thickBot="1" x14ac:dyDescent="0.3">
      <c r="A101" s="35" t="s">
        <v>49</v>
      </c>
      <c r="B101" s="36">
        <f>SUM(B106,B105,B104,B103,B102)</f>
        <v>0</v>
      </c>
      <c r="C101" s="36">
        <f t="shared" ref="C101:X101" si="18">SUM(C106,C105,C104,C103,C102)</f>
        <v>0</v>
      </c>
      <c r="D101" s="36">
        <f t="shared" si="18"/>
        <v>5</v>
      </c>
      <c r="E101" s="36">
        <f t="shared" si="18"/>
        <v>1</v>
      </c>
      <c r="F101" s="36">
        <f t="shared" si="18"/>
        <v>0</v>
      </c>
      <c r="G101" s="36">
        <f t="shared" si="18"/>
        <v>0</v>
      </c>
      <c r="H101" s="36">
        <f t="shared" si="18"/>
        <v>2</v>
      </c>
      <c r="I101" s="36">
        <f t="shared" si="18"/>
        <v>0</v>
      </c>
      <c r="J101" s="36">
        <f t="shared" si="18"/>
        <v>0</v>
      </c>
      <c r="K101" s="36">
        <f t="shared" si="18"/>
        <v>3</v>
      </c>
      <c r="L101" s="36">
        <f t="shared" si="18"/>
        <v>0</v>
      </c>
      <c r="M101" s="36">
        <f t="shared" si="18"/>
        <v>2</v>
      </c>
      <c r="N101" s="36">
        <f t="shared" si="18"/>
        <v>3</v>
      </c>
      <c r="O101" s="36">
        <f t="shared" si="18"/>
        <v>0</v>
      </c>
      <c r="P101" s="36">
        <f t="shared" si="18"/>
        <v>4</v>
      </c>
      <c r="Q101" s="36">
        <f t="shared" si="18"/>
        <v>1</v>
      </c>
      <c r="R101" s="36">
        <f t="shared" si="18"/>
        <v>2</v>
      </c>
      <c r="S101" s="36">
        <f t="shared" si="18"/>
        <v>3</v>
      </c>
      <c r="T101" s="36">
        <f t="shared" si="18"/>
        <v>0</v>
      </c>
      <c r="U101" s="36">
        <f t="shared" si="18"/>
        <v>5</v>
      </c>
      <c r="V101" s="36">
        <f t="shared" si="18"/>
        <v>1</v>
      </c>
      <c r="W101" s="36">
        <f t="shared" si="18"/>
        <v>2</v>
      </c>
      <c r="X101" s="36">
        <f t="shared" si="18"/>
        <v>0</v>
      </c>
    </row>
    <row r="102" spans="1:24" ht="15.75" thickBot="1" x14ac:dyDescent="0.3">
      <c r="A102" s="40" t="s">
        <v>58</v>
      </c>
      <c r="B102" s="102"/>
      <c r="C102" s="38"/>
      <c r="D102" s="100"/>
      <c r="E102" s="38"/>
      <c r="F102" s="101"/>
      <c r="G102" s="38"/>
      <c r="H102" s="106"/>
      <c r="I102" s="38"/>
      <c r="J102" s="38"/>
      <c r="K102" s="102"/>
      <c r="L102" s="38"/>
      <c r="M102" s="100"/>
      <c r="N102" s="38"/>
      <c r="O102" s="101"/>
      <c r="P102" s="38"/>
      <c r="Q102" s="106"/>
      <c r="R102" s="102"/>
      <c r="S102" s="38"/>
      <c r="T102" s="100"/>
      <c r="U102" s="38"/>
      <c r="V102" s="101"/>
      <c r="W102" s="38"/>
      <c r="X102" s="106"/>
    </row>
    <row r="103" spans="1:24" ht="15.75" thickBot="1" x14ac:dyDescent="0.3">
      <c r="A103" s="40" t="s">
        <v>59</v>
      </c>
      <c r="B103" s="102"/>
      <c r="C103" s="38"/>
      <c r="D103" s="100"/>
      <c r="E103" s="38"/>
      <c r="F103" s="101"/>
      <c r="G103" s="38"/>
      <c r="H103" s="106"/>
      <c r="I103" s="38"/>
      <c r="J103" s="38"/>
      <c r="K103" s="102"/>
      <c r="L103" s="38"/>
      <c r="M103" s="100"/>
      <c r="N103" s="38"/>
      <c r="O103" s="101"/>
      <c r="P103" s="38"/>
      <c r="Q103" s="106"/>
      <c r="R103" s="102"/>
      <c r="S103" s="38"/>
      <c r="T103" s="100"/>
      <c r="U103" s="38"/>
      <c r="V103" s="101"/>
      <c r="W103" s="38"/>
      <c r="X103" s="106"/>
    </row>
    <row r="104" spans="1:24" ht="15.75" thickBot="1" x14ac:dyDescent="0.3">
      <c r="A104" s="40" t="s">
        <v>60</v>
      </c>
      <c r="B104" s="102"/>
      <c r="C104" s="39"/>
      <c r="D104" s="100">
        <v>2</v>
      </c>
      <c r="E104" s="39"/>
      <c r="F104" s="101"/>
      <c r="G104" s="39"/>
      <c r="H104" s="106"/>
      <c r="I104" s="39"/>
      <c r="J104" s="39"/>
      <c r="K104" s="102">
        <v>2</v>
      </c>
      <c r="L104" s="39"/>
      <c r="M104" s="100">
        <v>1</v>
      </c>
      <c r="N104" s="39"/>
      <c r="O104" s="101"/>
      <c r="P104" s="39">
        <v>1</v>
      </c>
      <c r="Q104" s="106"/>
      <c r="R104" s="102">
        <v>1</v>
      </c>
      <c r="S104" s="39">
        <v>2</v>
      </c>
      <c r="T104" s="100"/>
      <c r="U104" s="39">
        <v>1</v>
      </c>
      <c r="V104" s="101"/>
      <c r="W104" s="39"/>
      <c r="X104" s="106"/>
    </row>
    <row r="105" spans="1:24" ht="15.75" thickBot="1" x14ac:dyDescent="0.3">
      <c r="A105" s="40" t="s">
        <v>61</v>
      </c>
      <c r="B105" s="102"/>
      <c r="C105" s="39"/>
      <c r="D105" s="100">
        <v>2</v>
      </c>
      <c r="E105" s="39">
        <v>1</v>
      </c>
      <c r="F105" s="101"/>
      <c r="G105" s="39"/>
      <c r="H105" s="106">
        <v>2</v>
      </c>
      <c r="I105" s="39"/>
      <c r="J105" s="39"/>
      <c r="K105" s="102">
        <v>1</v>
      </c>
      <c r="L105" s="39"/>
      <c r="M105" s="100"/>
      <c r="N105" s="39"/>
      <c r="O105" s="101"/>
      <c r="P105" s="39">
        <v>2</v>
      </c>
      <c r="Q105" s="106">
        <v>1</v>
      </c>
      <c r="R105" s="102">
        <v>1</v>
      </c>
      <c r="S105" s="39">
        <v>1</v>
      </c>
      <c r="T105" s="100"/>
      <c r="U105" s="39">
        <v>2</v>
      </c>
      <c r="V105" s="101">
        <v>1</v>
      </c>
      <c r="W105" s="39"/>
      <c r="X105" s="106"/>
    </row>
    <row r="106" spans="1:24" ht="15.75" thickBot="1" x14ac:dyDescent="0.3">
      <c r="A106" s="40" t="s">
        <v>62</v>
      </c>
      <c r="B106" s="102"/>
      <c r="C106" s="39"/>
      <c r="D106" s="100">
        <v>1</v>
      </c>
      <c r="E106" s="39"/>
      <c r="F106" s="101"/>
      <c r="G106" s="39"/>
      <c r="H106" s="106"/>
      <c r="I106" s="39"/>
      <c r="J106" s="39"/>
      <c r="K106" s="102"/>
      <c r="L106" s="39"/>
      <c r="M106" s="100">
        <v>1</v>
      </c>
      <c r="N106" s="39">
        <v>3</v>
      </c>
      <c r="O106" s="101"/>
      <c r="P106" s="39">
        <v>1</v>
      </c>
      <c r="Q106" s="106"/>
      <c r="R106" s="102"/>
      <c r="S106" s="39"/>
      <c r="T106" s="100"/>
      <c r="U106" s="39">
        <v>2</v>
      </c>
      <c r="V106" s="101"/>
      <c r="W106" s="39">
        <v>2</v>
      </c>
      <c r="X106" s="106"/>
    </row>
    <row r="107" spans="1:24" ht="16.5" thickBot="1" x14ac:dyDescent="0.3">
      <c r="A107" s="35" t="s">
        <v>98</v>
      </c>
      <c r="B107" s="36">
        <f>SUM(B108,B109,B110,B111,B112)</f>
        <v>0</v>
      </c>
      <c r="C107" s="36">
        <f t="shared" ref="C107:X107" si="19">SUM(C108,C109,C110,C111,C112)</f>
        <v>0</v>
      </c>
      <c r="D107" s="36">
        <f t="shared" si="19"/>
        <v>4</v>
      </c>
      <c r="E107" s="36">
        <f t="shared" si="19"/>
        <v>0</v>
      </c>
      <c r="F107" s="36">
        <f t="shared" si="19"/>
        <v>2</v>
      </c>
      <c r="G107" s="36">
        <f t="shared" si="19"/>
        <v>0</v>
      </c>
      <c r="H107" s="36">
        <f t="shared" si="19"/>
        <v>0</v>
      </c>
      <c r="I107" s="36">
        <f t="shared" si="19"/>
        <v>0</v>
      </c>
      <c r="J107" s="36">
        <f t="shared" si="19"/>
        <v>1</v>
      </c>
      <c r="K107" s="36">
        <f t="shared" si="19"/>
        <v>3</v>
      </c>
      <c r="L107" s="36">
        <f t="shared" si="19"/>
        <v>0</v>
      </c>
      <c r="M107" s="36">
        <f t="shared" si="19"/>
        <v>0</v>
      </c>
      <c r="N107" s="36">
        <f t="shared" si="19"/>
        <v>0</v>
      </c>
      <c r="O107" s="36">
        <f t="shared" si="19"/>
        <v>2</v>
      </c>
      <c r="P107" s="36">
        <f t="shared" si="19"/>
        <v>0</v>
      </c>
      <c r="Q107" s="36">
        <f t="shared" si="19"/>
        <v>6</v>
      </c>
      <c r="R107" s="36">
        <f t="shared" si="19"/>
        <v>0</v>
      </c>
      <c r="S107" s="36">
        <f t="shared" si="19"/>
        <v>2</v>
      </c>
      <c r="T107" s="36">
        <f t="shared" si="19"/>
        <v>1</v>
      </c>
      <c r="U107" s="36">
        <f t="shared" si="19"/>
        <v>4</v>
      </c>
      <c r="V107" s="36">
        <f t="shared" si="19"/>
        <v>0</v>
      </c>
      <c r="W107" s="36">
        <f t="shared" si="19"/>
        <v>0</v>
      </c>
      <c r="X107" s="36">
        <f t="shared" si="19"/>
        <v>0</v>
      </c>
    </row>
    <row r="108" spans="1:24" ht="15.75" thickBot="1" x14ac:dyDescent="0.3">
      <c r="A108" s="40" t="s">
        <v>58</v>
      </c>
      <c r="B108" s="102"/>
      <c r="C108" s="39"/>
      <c r="D108" s="100"/>
      <c r="E108" s="39"/>
      <c r="F108" s="101"/>
      <c r="G108" s="39"/>
      <c r="H108" s="106"/>
      <c r="I108" s="39"/>
      <c r="J108" s="39"/>
      <c r="K108" s="102">
        <v>2</v>
      </c>
      <c r="L108" s="39"/>
      <c r="M108" s="100"/>
      <c r="N108" s="39"/>
      <c r="O108" s="101"/>
      <c r="P108" s="39"/>
      <c r="Q108" s="106"/>
      <c r="R108" s="102"/>
      <c r="S108" s="39"/>
      <c r="T108" s="100"/>
      <c r="U108" s="39"/>
      <c r="V108" s="101"/>
      <c r="W108" s="39"/>
      <c r="X108" s="106"/>
    </row>
    <row r="109" spans="1:24" ht="15.75" thickBot="1" x14ac:dyDescent="0.3">
      <c r="A109" s="40" t="s">
        <v>59</v>
      </c>
      <c r="B109" s="102"/>
      <c r="C109" s="39"/>
      <c r="D109" s="100"/>
      <c r="E109" s="39"/>
      <c r="F109" s="101"/>
      <c r="G109" s="39"/>
      <c r="H109" s="106"/>
      <c r="I109" s="39"/>
      <c r="J109" s="39"/>
      <c r="K109" s="102"/>
      <c r="L109" s="39"/>
      <c r="M109" s="100"/>
      <c r="N109" s="39"/>
      <c r="O109" s="101"/>
      <c r="P109" s="39"/>
      <c r="Q109" s="106"/>
      <c r="R109" s="102"/>
      <c r="S109" s="39"/>
      <c r="T109" s="100"/>
      <c r="U109" s="39"/>
      <c r="V109" s="101"/>
      <c r="W109" s="39"/>
      <c r="X109" s="106"/>
    </row>
    <row r="110" spans="1:24" ht="15.75" thickBot="1" x14ac:dyDescent="0.3">
      <c r="A110" s="40" t="s">
        <v>60</v>
      </c>
      <c r="B110" s="102"/>
      <c r="C110" s="39"/>
      <c r="D110" s="100">
        <v>2</v>
      </c>
      <c r="E110" s="39"/>
      <c r="F110" s="101">
        <v>1</v>
      </c>
      <c r="G110" s="39"/>
      <c r="H110" s="106"/>
      <c r="I110" s="39"/>
      <c r="J110" s="39">
        <v>1</v>
      </c>
      <c r="K110" s="102">
        <v>1</v>
      </c>
      <c r="L110" s="39"/>
      <c r="M110" s="100"/>
      <c r="N110" s="39"/>
      <c r="O110" s="101"/>
      <c r="P110" s="39"/>
      <c r="Q110" s="106">
        <v>5</v>
      </c>
      <c r="R110" s="102"/>
      <c r="S110" s="39">
        <v>1</v>
      </c>
      <c r="T110" s="100">
        <v>1</v>
      </c>
      <c r="U110" s="39"/>
      <c r="V110" s="101"/>
      <c r="W110" s="39"/>
      <c r="X110" s="106"/>
    </row>
    <row r="111" spans="1:24" ht="15.75" thickBot="1" x14ac:dyDescent="0.3">
      <c r="A111" s="40" t="s">
        <v>61</v>
      </c>
      <c r="B111" s="102"/>
      <c r="C111" s="39"/>
      <c r="D111" s="100">
        <v>2</v>
      </c>
      <c r="E111" s="39"/>
      <c r="F111" s="101">
        <v>1</v>
      </c>
      <c r="G111" s="39"/>
      <c r="H111" s="106"/>
      <c r="I111" s="39"/>
      <c r="J111" s="39"/>
      <c r="K111" s="102"/>
      <c r="L111" s="39"/>
      <c r="M111" s="100"/>
      <c r="N111" s="39"/>
      <c r="O111" s="101">
        <v>1</v>
      </c>
      <c r="P111" s="39"/>
      <c r="Q111" s="106"/>
      <c r="R111" s="102"/>
      <c r="S111" s="39">
        <v>1</v>
      </c>
      <c r="T111" s="100"/>
      <c r="U111" s="39">
        <v>3</v>
      </c>
      <c r="V111" s="101"/>
      <c r="W111" s="39"/>
      <c r="X111" s="106"/>
    </row>
    <row r="112" spans="1:24" ht="15.75" thickBot="1" x14ac:dyDescent="0.3">
      <c r="A112" s="40" t="s">
        <v>62</v>
      </c>
      <c r="B112" s="102"/>
      <c r="C112" s="39"/>
      <c r="D112" s="100"/>
      <c r="E112" s="39"/>
      <c r="F112" s="101"/>
      <c r="G112" s="39"/>
      <c r="H112" s="106"/>
      <c r="I112" s="39"/>
      <c r="J112" s="39"/>
      <c r="K112" s="102"/>
      <c r="L112" s="39"/>
      <c r="M112" s="100"/>
      <c r="N112" s="39"/>
      <c r="O112" s="101">
        <v>1</v>
      </c>
      <c r="P112" s="39"/>
      <c r="Q112" s="106">
        <v>1</v>
      </c>
      <c r="R112" s="102"/>
      <c r="S112" s="39"/>
      <c r="T112" s="100"/>
      <c r="U112" s="39">
        <v>1</v>
      </c>
      <c r="V112" s="101"/>
      <c r="W112" s="39"/>
      <c r="X112" s="106"/>
    </row>
    <row r="113" spans="1:26" ht="15.75" thickBot="1" x14ac:dyDescent="0.3">
      <c r="A113" s="41" t="s">
        <v>11</v>
      </c>
      <c r="B113" s="42">
        <f>SUM(B5,B11,B17,B23,B29,B35,B41,B47,B53,B59,B65,B71,B77,B83,B89,B95,B101,B107)</f>
        <v>18</v>
      </c>
      <c r="C113" s="42">
        <f t="shared" ref="C113:X113" si="20">SUM(C5,C11,C17,C23,C29,C35,C41,C47,C53,C59,C65,C71,C77,C83,C89,C95,C101,C107)</f>
        <v>56</v>
      </c>
      <c r="D113" s="42">
        <f t="shared" si="20"/>
        <v>92</v>
      </c>
      <c r="E113" s="42">
        <f t="shared" si="20"/>
        <v>80</v>
      </c>
      <c r="F113" s="42">
        <f t="shared" si="20"/>
        <v>99</v>
      </c>
      <c r="G113" s="42">
        <f t="shared" si="20"/>
        <v>4</v>
      </c>
      <c r="H113" s="42">
        <f t="shared" si="20"/>
        <v>64</v>
      </c>
      <c r="I113" s="42">
        <f t="shared" si="20"/>
        <v>10</v>
      </c>
      <c r="J113" s="42">
        <f t="shared" si="20"/>
        <v>13</v>
      </c>
      <c r="K113" s="42">
        <f t="shared" si="20"/>
        <v>40</v>
      </c>
      <c r="L113" s="42">
        <f t="shared" si="20"/>
        <v>20</v>
      </c>
      <c r="M113" s="42">
        <f t="shared" si="20"/>
        <v>38</v>
      </c>
      <c r="N113" s="42">
        <f t="shared" si="20"/>
        <v>47</v>
      </c>
      <c r="O113" s="42">
        <f t="shared" si="20"/>
        <v>52</v>
      </c>
      <c r="P113" s="42">
        <f t="shared" si="20"/>
        <v>38</v>
      </c>
      <c r="Q113" s="42">
        <f t="shared" si="20"/>
        <v>103</v>
      </c>
      <c r="R113" s="42">
        <f t="shared" si="20"/>
        <v>123</v>
      </c>
      <c r="S113" s="42">
        <f t="shared" si="20"/>
        <v>32</v>
      </c>
      <c r="T113" s="42">
        <f t="shared" si="20"/>
        <v>33</v>
      </c>
      <c r="U113" s="42">
        <f t="shared" si="20"/>
        <v>132</v>
      </c>
      <c r="V113" s="42">
        <f t="shared" si="20"/>
        <v>30</v>
      </c>
      <c r="W113" s="42">
        <f t="shared" si="20"/>
        <v>59</v>
      </c>
      <c r="X113" s="42">
        <f t="shared" si="20"/>
        <v>9</v>
      </c>
    </row>
    <row r="114" spans="1:26" ht="15.75" thickBot="1" x14ac:dyDescent="0.3">
      <c r="A114" s="43" t="s">
        <v>11</v>
      </c>
    </row>
    <row r="115" spans="1:26" x14ac:dyDescent="0.25">
      <c r="A115" s="44" t="s">
        <v>58</v>
      </c>
      <c r="B115" s="154">
        <f>SUM(B6,B12,B18,B24,B30,B36,B42,B48,B54,B60,B66,B72,B78,B84,B90,B96,B102,B108)</f>
        <v>6</v>
      </c>
      <c r="C115" s="155">
        <f t="shared" ref="C115:X115" si="21">SUM(C6,C12,C18,C24,C30,C36,C42,C48,C54,C60,C66,C72,C78,C84,C90,C96,C102,C108)</f>
        <v>0</v>
      </c>
      <c r="D115" s="105">
        <f t="shared" si="21"/>
        <v>0</v>
      </c>
      <c r="E115" s="155">
        <f t="shared" si="21"/>
        <v>0</v>
      </c>
      <c r="F115" s="107">
        <f t="shared" si="21"/>
        <v>0</v>
      </c>
      <c r="G115" s="155">
        <f t="shared" si="21"/>
        <v>0</v>
      </c>
      <c r="H115" s="108">
        <f t="shared" si="21"/>
        <v>0</v>
      </c>
      <c r="I115" s="155">
        <f t="shared" si="21"/>
        <v>0</v>
      </c>
      <c r="J115" s="155">
        <f t="shared" si="21"/>
        <v>0</v>
      </c>
      <c r="K115" s="104">
        <f t="shared" si="21"/>
        <v>7</v>
      </c>
      <c r="L115" s="155">
        <f t="shared" si="21"/>
        <v>0</v>
      </c>
      <c r="M115" s="105">
        <f t="shared" si="21"/>
        <v>0</v>
      </c>
      <c r="N115" s="155">
        <f t="shared" si="21"/>
        <v>1</v>
      </c>
      <c r="O115" s="107">
        <f t="shared" si="21"/>
        <v>0</v>
      </c>
      <c r="P115" s="155">
        <f t="shared" si="21"/>
        <v>0</v>
      </c>
      <c r="Q115" s="108">
        <f t="shared" si="21"/>
        <v>0</v>
      </c>
      <c r="R115" s="104">
        <f t="shared" si="21"/>
        <v>0</v>
      </c>
      <c r="S115" s="155">
        <f t="shared" si="21"/>
        <v>0</v>
      </c>
      <c r="T115" s="105">
        <f t="shared" si="21"/>
        <v>0</v>
      </c>
      <c r="U115" s="155">
        <f t="shared" si="21"/>
        <v>0</v>
      </c>
      <c r="V115" s="107">
        <f t="shared" si="21"/>
        <v>0</v>
      </c>
      <c r="W115" s="155">
        <f t="shared" si="21"/>
        <v>0</v>
      </c>
      <c r="X115" s="108">
        <f t="shared" si="21"/>
        <v>0</v>
      </c>
      <c r="Y115">
        <f>SUM(B115:X115)</f>
        <v>14</v>
      </c>
    </row>
    <row r="116" spans="1:26" x14ac:dyDescent="0.25">
      <c r="A116" s="45" t="s">
        <v>59</v>
      </c>
      <c r="B116" s="140">
        <f>SUM(B7,B13,B19,B25,B31,B37,B43,B49,B55,B61,B67,B73,B79,B85,B91,B97,B103,B109)</f>
        <v>1</v>
      </c>
      <c r="C116" s="142">
        <f t="shared" ref="C116:X116" si="22">SUM(C7,C13,C19,C25,C31,C37,C43,C49,C55,C61,C67,C73,C79,C85,C91,C97,C103,C109)</f>
        <v>0</v>
      </c>
      <c r="D116" s="143">
        <f t="shared" si="22"/>
        <v>0</v>
      </c>
      <c r="E116" s="142">
        <f t="shared" si="22"/>
        <v>0</v>
      </c>
      <c r="F116" s="144">
        <f t="shared" si="22"/>
        <v>25</v>
      </c>
      <c r="G116" s="142">
        <f t="shared" si="22"/>
        <v>0</v>
      </c>
      <c r="H116" s="145">
        <f t="shared" si="22"/>
        <v>5</v>
      </c>
      <c r="I116" s="142">
        <f t="shared" si="22"/>
        <v>0</v>
      </c>
      <c r="J116" s="142">
        <f t="shared" si="22"/>
        <v>1</v>
      </c>
      <c r="K116" s="140">
        <f t="shared" si="22"/>
        <v>8</v>
      </c>
      <c r="L116" s="142">
        <f t="shared" si="22"/>
        <v>0</v>
      </c>
      <c r="M116" s="143">
        <f t="shared" si="22"/>
        <v>0</v>
      </c>
      <c r="N116" s="142">
        <f t="shared" si="22"/>
        <v>0</v>
      </c>
      <c r="O116" s="144">
        <f t="shared" si="22"/>
        <v>0</v>
      </c>
      <c r="P116" s="142">
        <f t="shared" si="22"/>
        <v>0</v>
      </c>
      <c r="Q116" s="145">
        <f t="shared" si="22"/>
        <v>0</v>
      </c>
      <c r="R116" s="140">
        <f t="shared" si="22"/>
        <v>0</v>
      </c>
      <c r="S116" s="142">
        <f t="shared" si="22"/>
        <v>0</v>
      </c>
      <c r="T116" s="143">
        <f t="shared" si="22"/>
        <v>0</v>
      </c>
      <c r="U116" s="142">
        <f t="shared" si="22"/>
        <v>0</v>
      </c>
      <c r="V116" s="144">
        <f t="shared" si="22"/>
        <v>0</v>
      </c>
      <c r="W116" s="142">
        <f t="shared" si="22"/>
        <v>0</v>
      </c>
      <c r="X116" s="145">
        <f t="shared" si="22"/>
        <v>0</v>
      </c>
      <c r="Y116">
        <f>SUM(B116:X116)</f>
        <v>40</v>
      </c>
    </row>
    <row r="117" spans="1:26" x14ac:dyDescent="0.25">
      <c r="A117" s="45" t="s">
        <v>60</v>
      </c>
      <c r="B117" s="140">
        <f>SUM(B8,B14,B20,B26,B32,B38,B44,B50,B56,B62,B68,B74,B80,B86,B92,B98,B104,B110)</f>
        <v>4</v>
      </c>
      <c r="C117" s="142">
        <f t="shared" ref="C117:X117" si="23">SUM(C8,C14,C20,C26,C32,C38,C44,C50,C56,C62,C68,C74,C80,C86,C92,C98,C104,C110)</f>
        <v>17</v>
      </c>
      <c r="D117" s="143">
        <f t="shared" si="23"/>
        <v>30</v>
      </c>
      <c r="E117" s="142">
        <f t="shared" si="23"/>
        <v>24</v>
      </c>
      <c r="F117" s="144">
        <f t="shared" si="23"/>
        <v>29</v>
      </c>
      <c r="G117" s="142">
        <f t="shared" si="23"/>
        <v>2</v>
      </c>
      <c r="H117" s="145">
        <f t="shared" si="23"/>
        <v>17</v>
      </c>
      <c r="I117" s="142">
        <f t="shared" si="23"/>
        <v>9</v>
      </c>
      <c r="J117" s="142">
        <f t="shared" si="23"/>
        <v>5</v>
      </c>
      <c r="K117" s="140">
        <f t="shared" si="23"/>
        <v>8</v>
      </c>
      <c r="L117" s="142">
        <f t="shared" si="23"/>
        <v>6</v>
      </c>
      <c r="M117" s="143">
        <f t="shared" si="23"/>
        <v>15</v>
      </c>
      <c r="N117" s="142">
        <f t="shared" si="23"/>
        <v>14</v>
      </c>
      <c r="O117" s="144">
        <f t="shared" si="23"/>
        <v>14</v>
      </c>
      <c r="P117" s="142">
        <f t="shared" si="23"/>
        <v>9</v>
      </c>
      <c r="Q117" s="145">
        <f t="shared" si="23"/>
        <v>52</v>
      </c>
      <c r="R117" s="140">
        <f t="shared" si="23"/>
        <v>25</v>
      </c>
      <c r="S117" s="142">
        <f t="shared" si="23"/>
        <v>10</v>
      </c>
      <c r="T117" s="143">
        <f t="shared" si="23"/>
        <v>4</v>
      </c>
      <c r="U117" s="142">
        <f t="shared" si="23"/>
        <v>33</v>
      </c>
      <c r="V117" s="144">
        <f t="shared" si="23"/>
        <v>12</v>
      </c>
      <c r="W117" s="142">
        <f t="shared" si="23"/>
        <v>13</v>
      </c>
      <c r="X117" s="145">
        <f t="shared" si="23"/>
        <v>3</v>
      </c>
      <c r="Y117">
        <f>SUM(C117:X117)</f>
        <v>351</v>
      </c>
    </row>
    <row r="118" spans="1:26" x14ac:dyDescent="0.25">
      <c r="A118" s="45" t="s">
        <v>61</v>
      </c>
      <c r="B118" s="140">
        <f>SUM(B9,B15,B21,B27,B33,B39,B45,B51,B57,B63,B69,B75,B81,B87,B93,B99,B105,B111)</f>
        <v>6</v>
      </c>
      <c r="C118" s="142">
        <f t="shared" ref="C118:X118" si="24">SUM(C9,C15,C21,C27,C33,C39,C45,C51,C57,C63,C69,C75,C81,C87,C93,C99,C105,C111)</f>
        <v>17</v>
      </c>
      <c r="D118" s="143">
        <f t="shared" si="24"/>
        <v>18</v>
      </c>
      <c r="E118" s="142">
        <f t="shared" si="24"/>
        <v>26</v>
      </c>
      <c r="F118" s="144">
        <f t="shared" si="24"/>
        <v>22</v>
      </c>
      <c r="G118" s="142">
        <f t="shared" si="24"/>
        <v>1</v>
      </c>
      <c r="H118" s="145">
        <f t="shared" si="24"/>
        <v>22</v>
      </c>
      <c r="I118" s="142">
        <f t="shared" si="24"/>
        <v>1</v>
      </c>
      <c r="J118" s="142">
        <f t="shared" si="24"/>
        <v>4</v>
      </c>
      <c r="K118" s="140">
        <f t="shared" si="24"/>
        <v>10</v>
      </c>
      <c r="L118" s="142">
        <f t="shared" si="24"/>
        <v>9</v>
      </c>
      <c r="M118" s="143">
        <f t="shared" si="24"/>
        <v>12</v>
      </c>
      <c r="N118" s="142">
        <f t="shared" si="24"/>
        <v>13</v>
      </c>
      <c r="O118" s="144">
        <f t="shared" si="24"/>
        <v>16</v>
      </c>
      <c r="P118" s="142">
        <f t="shared" si="24"/>
        <v>15</v>
      </c>
      <c r="Q118" s="145">
        <f t="shared" si="24"/>
        <v>28</v>
      </c>
      <c r="R118" s="140">
        <f t="shared" si="24"/>
        <v>48</v>
      </c>
      <c r="S118" s="142">
        <f t="shared" si="24"/>
        <v>12</v>
      </c>
      <c r="T118" s="143">
        <f t="shared" si="24"/>
        <v>8</v>
      </c>
      <c r="U118" s="142">
        <f t="shared" si="24"/>
        <v>32</v>
      </c>
      <c r="V118" s="144">
        <f t="shared" si="24"/>
        <v>10</v>
      </c>
      <c r="W118" s="142">
        <f t="shared" si="24"/>
        <v>11</v>
      </c>
      <c r="X118" s="145">
        <f t="shared" si="24"/>
        <v>4</v>
      </c>
      <c r="Y118">
        <f>SUM(C118:X118)</f>
        <v>339</v>
      </c>
    </row>
    <row r="119" spans="1:26" ht="15.75" thickBot="1" x14ac:dyDescent="0.3">
      <c r="A119" s="141" t="s">
        <v>62</v>
      </c>
      <c r="B119" s="156">
        <f>SUM(B10,B16,B22,B28,B34,B40,B46,B52,B58,B64,B70,B76,B82,B88,B94,B100,B106,B112)</f>
        <v>1</v>
      </c>
      <c r="C119" s="157">
        <f t="shared" ref="C119:X119" si="25">SUM(C10,C16,C22,C28,C34,C40,C46,C52,C58,C64,C70,C76,C82,C88,C94,C100,C106,C112)</f>
        <v>22</v>
      </c>
      <c r="D119" s="158">
        <f t="shared" si="25"/>
        <v>44</v>
      </c>
      <c r="E119" s="157">
        <f t="shared" si="25"/>
        <v>30</v>
      </c>
      <c r="F119" s="159">
        <f t="shared" si="25"/>
        <v>23</v>
      </c>
      <c r="G119" s="157">
        <f t="shared" si="25"/>
        <v>1</v>
      </c>
      <c r="H119" s="160">
        <f t="shared" si="25"/>
        <v>20</v>
      </c>
      <c r="I119" s="157">
        <f t="shared" si="25"/>
        <v>0</v>
      </c>
      <c r="J119" s="157">
        <f t="shared" si="25"/>
        <v>3</v>
      </c>
      <c r="K119" s="156">
        <f t="shared" si="25"/>
        <v>7</v>
      </c>
      <c r="L119" s="157">
        <f t="shared" si="25"/>
        <v>5</v>
      </c>
      <c r="M119" s="158">
        <f t="shared" si="25"/>
        <v>11</v>
      </c>
      <c r="N119" s="157">
        <f t="shared" si="25"/>
        <v>19</v>
      </c>
      <c r="O119" s="159">
        <f t="shared" si="25"/>
        <v>22</v>
      </c>
      <c r="P119" s="157">
        <f t="shared" si="25"/>
        <v>14</v>
      </c>
      <c r="Q119" s="160">
        <f t="shared" si="25"/>
        <v>23</v>
      </c>
      <c r="R119" s="156">
        <f t="shared" si="25"/>
        <v>50</v>
      </c>
      <c r="S119" s="157">
        <f t="shared" si="25"/>
        <v>10</v>
      </c>
      <c r="T119" s="158">
        <f t="shared" si="25"/>
        <v>21</v>
      </c>
      <c r="U119" s="157">
        <f t="shared" si="25"/>
        <v>64</v>
      </c>
      <c r="V119" s="159">
        <f t="shared" si="25"/>
        <v>8</v>
      </c>
      <c r="W119" s="157">
        <f t="shared" si="25"/>
        <v>35</v>
      </c>
      <c r="X119" s="160">
        <f t="shared" si="25"/>
        <v>2</v>
      </c>
      <c r="Y119">
        <f>SUM(C119:X119)</f>
        <v>434</v>
      </c>
    </row>
    <row r="120" spans="1:26" ht="15.75" thickBot="1" x14ac:dyDescent="0.3">
      <c r="A120" s="103" t="s">
        <v>66</v>
      </c>
      <c r="B120" s="161">
        <f>SUM(B115:B119)</f>
        <v>18</v>
      </c>
      <c r="C120" s="161">
        <f t="shared" ref="C120:X120" si="26">SUM(C115:C119)</f>
        <v>56</v>
      </c>
      <c r="D120" s="161">
        <f t="shared" si="26"/>
        <v>92</v>
      </c>
      <c r="E120" s="161">
        <f t="shared" si="26"/>
        <v>80</v>
      </c>
      <c r="F120" s="161">
        <f t="shared" si="26"/>
        <v>99</v>
      </c>
      <c r="G120" s="161">
        <f t="shared" si="26"/>
        <v>4</v>
      </c>
      <c r="H120" s="161">
        <f t="shared" si="26"/>
        <v>64</v>
      </c>
      <c r="I120" s="161">
        <f t="shared" si="26"/>
        <v>10</v>
      </c>
      <c r="J120" s="161">
        <f t="shared" si="26"/>
        <v>13</v>
      </c>
      <c r="K120" s="161">
        <f t="shared" si="26"/>
        <v>40</v>
      </c>
      <c r="L120" s="161">
        <f t="shared" si="26"/>
        <v>20</v>
      </c>
      <c r="M120" s="161">
        <f t="shared" si="26"/>
        <v>38</v>
      </c>
      <c r="N120" s="161">
        <f t="shared" si="26"/>
        <v>47</v>
      </c>
      <c r="O120" s="161">
        <f t="shared" si="26"/>
        <v>52</v>
      </c>
      <c r="P120" s="161">
        <f t="shared" si="26"/>
        <v>38</v>
      </c>
      <c r="Q120" s="161">
        <f t="shared" si="26"/>
        <v>103</v>
      </c>
      <c r="R120" s="161">
        <f t="shared" si="26"/>
        <v>123</v>
      </c>
      <c r="S120" s="161">
        <f t="shared" si="26"/>
        <v>32</v>
      </c>
      <c r="T120" s="161">
        <f t="shared" si="26"/>
        <v>33</v>
      </c>
      <c r="U120" s="161">
        <f t="shared" si="26"/>
        <v>129</v>
      </c>
      <c r="V120" s="161">
        <f t="shared" si="26"/>
        <v>30</v>
      </c>
      <c r="W120" s="161">
        <f t="shared" si="26"/>
        <v>59</v>
      </c>
      <c r="X120" s="161">
        <f t="shared" si="26"/>
        <v>9</v>
      </c>
      <c r="Y120">
        <f>SUM(Y115:Y119)</f>
        <v>1178</v>
      </c>
      <c r="Z120">
        <f>SUM(Y117:Y119)</f>
        <v>1124</v>
      </c>
    </row>
    <row r="122" spans="1:26" x14ac:dyDescent="0.25">
      <c r="B122">
        <f t="shared" ref="B122:X122" si="27">SUM(B5,B11,B17,B23,B29,B35,B41,B47,B53,B59,B65,B71,B77,B83,B89,B95,B101)</f>
        <v>18</v>
      </c>
      <c r="C122">
        <f t="shared" si="27"/>
        <v>56</v>
      </c>
      <c r="D122">
        <f t="shared" si="27"/>
        <v>88</v>
      </c>
      <c r="E122">
        <f t="shared" si="27"/>
        <v>80</v>
      </c>
      <c r="F122">
        <f t="shared" si="27"/>
        <v>97</v>
      </c>
      <c r="G122">
        <f t="shared" si="27"/>
        <v>4</v>
      </c>
      <c r="H122">
        <f t="shared" si="27"/>
        <v>64</v>
      </c>
      <c r="I122">
        <f t="shared" si="27"/>
        <v>10</v>
      </c>
      <c r="J122">
        <f t="shared" si="27"/>
        <v>12</v>
      </c>
      <c r="K122">
        <f t="shared" si="27"/>
        <v>37</v>
      </c>
      <c r="L122">
        <f t="shared" si="27"/>
        <v>20</v>
      </c>
      <c r="M122">
        <f t="shared" si="27"/>
        <v>38</v>
      </c>
      <c r="N122">
        <f t="shared" si="27"/>
        <v>47</v>
      </c>
      <c r="O122">
        <f t="shared" si="27"/>
        <v>50</v>
      </c>
      <c r="P122">
        <f t="shared" si="27"/>
        <v>38</v>
      </c>
      <c r="Q122">
        <f t="shared" si="27"/>
        <v>97</v>
      </c>
      <c r="R122">
        <f t="shared" si="27"/>
        <v>123</v>
      </c>
      <c r="S122">
        <f t="shared" si="27"/>
        <v>30</v>
      </c>
      <c r="T122">
        <f t="shared" si="27"/>
        <v>32</v>
      </c>
      <c r="U122">
        <f>SUM(U5,U11,U17,U23,U29,U35,U41,U47,U53,U59,U65,U71,U77,U83,U89,U95,U101)</f>
        <v>128</v>
      </c>
      <c r="V122">
        <f t="shared" si="27"/>
        <v>30</v>
      </c>
      <c r="W122">
        <f t="shared" si="27"/>
        <v>59</v>
      </c>
      <c r="X122">
        <f t="shared" si="27"/>
        <v>9</v>
      </c>
    </row>
    <row r="125" spans="1:26" x14ac:dyDescent="0.25">
      <c r="A125" s="2" t="s">
        <v>70</v>
      </c>
      <c r="B125" t="s">
        <v>58</v>
      </c>
      <c r="C125">
        <f>K115</f>
        <v>7</v>
      </c>
    </row>
    <row r="126" spans="1:26" x14ac:dyDescent="0.25">
      <c r="B126" t="s">
        <v>59</v>
      </c>
      <c r="C126">
        <f>K116</f>
        <v>8</v>
      </c>
    </row>
    <row r="128" spans="1:26" x14ac:dyDescent="0.25">
      <c r="A128" s="2" t="s">
        <v>77</v>
      </c>
      <c r="B128" t="s">
        <v>59</v>
      </c>
      <c r="C128">
        <f>SUM(C129:C135)</f>
        <v>23</v>
      </c>
    </row>
    <row r="129" spans="2:3" x14ac:dyDescent="0.25">
      <c r="B129" t="s">
        <v>5</v>
      </c>
      <c r="C129">
        <v>1</v>
      </c>
    </row>
    <row r="130" spans="2:3" x14ac:dyDescent="0.25">
      <c r="B130" t="s">
        <v>6</v>
      </c>
      <c r="C130">
        <v>9</v>
      </c>
    </row>
    <row r="131" spans="2:3" x14ac:dyDescent="0.25">
      <c r="B131" t="s">
        <v>48</v>
      </c>
      <c r="C131">
        <v>1</v>
      </c>
    </row>
    <row r="132" spans="2:3" x14ac:dyDescent="0.25">
      <c r="B132" t="s">
        <v>9</v>
      </c>
      <c r="C132">
        <v>3</v>
      </c>
    </row>
    <row r="133" spans="2:3" x14ac:dyDescent="0.25">
      <c r="B133" t="s">
        <v>10</v>
      </c>
      <c r="C133">
        <v>4</v>
      </c>
    </row>
    <row r="134" spans="2:3" x14ac:dyDescent="0.25">
      <c r="B134" t="s">
        <v>1</v>
      </c>
      <c r="C134">
        <v>4</v>
      </c>
    </row>
    <row r="135" spans="2:3" x14ac:dyDescent="0.25">
      <c r="B135" t="s">
        <v>44</v>
      </c>
      <c r="C135">
        <v>1</v>
      </c>
    </row>
  </sheetData>
  <mergeCells count="23">
    <mergeCell ref="Q3:Q4"/>
    <mergeCell ref="B1:X1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K3:K4"/>
    <mergeCell ref="L3:L4"/>
    <mergeCell ref="M3:M4"/>
    <mergeCell ref="N3:O3"/>
    <mergeCell ref="P3:P4"/>
    <mergeCell ref="X3:X4"/>
    <mergeCell ref="R3:R4"/>
    <mergeCell ref="S3:S4"/>
    <mergeCell ref="T3:T4"/>
    <mergeCell ref="U3:U4"/>
    <mergeCell ref="V3:V4"/>
    <mergeCell ref="W3:W4"/>
  </mergeCells>
  <pageMargins left="0.7" right="0.7" top="0.75" bottom="0.75" header="0.3" footer="0.3"/>
  <pageSetup paperSize="9" scale="3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Число по этапам</vt:lpstr>
      <vt:lpstr>Число по классам</vt:lpstr>
      <vt:lpstr>'Число по этапам'!Область_печати</vt:lpstr>
    </vt:vector>
  </TitlesOfParts>
  <Company>Министерство образования и науки Мурманской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Зайцева Н.В.</dc:creator>
  <cp:lastModifiedBy>Филютич</cp:lastModifiedBy>
  <cp:lastPrinted>2019-05-21T13:03:27Z</cp:lastPrinted>
  <dcterms:created xsi:type="dcterms:W3CDTF">2017-11-10T10:45:31Z</dcterms:created>
  <dcterms:modified xsi:type="dcterms:W3CDTF">2022-01-13T06:44:20Z</dcterms:modified>
</cp:coreProperties>
</file>